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Usuarios\gabriel.rodriguezr\Desktop\DR FERNANDO PACC\sin frimas\"/>
    </mc:Choice>
  </mc:AlternateContent>
  <xr:revisionPtr revIDLastSave="0" documentId="13_ncr:1_{028968BA-E20C-4542-80A4-9EF312E77FC6}" xr6:coauthVersionLast="47" xr6:coauthVersionMax="47" xr10:uidLastSave="{00000000-0000-0000-0000-000000000000}"/>
  <bookViews>
    <workbookView xWindow="-120" yWindow="-120" windowWidth="29040" windowHeight="15720" xr2:uid="{4F29A277-FFCE-4593-8276-8489966226FC}"/>
  </bookViews>
  <sheets>
    <sheet name="PAAC I CUATRIMESTRE 2024" sheetId="1" r:id="rId1"/>
  </sheets>
  <definedNames>
    <definedName name="_xlnm._FilterDatabase" localSheetId="0" hidden="1">'PAAC I CUATRIMESTRE 2024'!$B$5:$P$98</definedName>
    <definedName name="_xlnm.Print_Area" localSheetId="0">'PAAC I CUATRIMESTRE 2024'!$A$1:$P$107</definedName>
    <definedName name="_xlnm.Print_Titles" localSheetId="0">'PAAC I CUATRIMESTRE 2024'!$1:$5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8" i="1" l="1"/>
  <c r="L97" i="1"/>
  <c r="L96" i="1"/>
  <c r="L95" i="1"/>
  <c r="L94" i="1"/>
  <c r="L93" i="1"/>
  <c r="L92" i="1"/>
  <c r="L91" i="1"/>
  <c r="L90" i="1"/>
  <c r="L89" i="1"/>
  <c r="L86" i="1"/>
  <c r="L85" i="1"/>
  <c r="L84" i="1"/>
  <c r="L83" i="1"/>
  <c r="L82" i="1"/>
  <c r="L81" i="1"/>
  <c r="L80" i="1"/>
  <c r="L79" i="1"/>
  <c r="L78" i="1"/>
  <c r="L77" i="1"/>
  <c r="L76" i="1"/>
  <c r="L75" i="1"/>
  <c r="L74" i="1"/>
  <c r="L73" i="1"/>
  <c r="L72" i="1"/>
  <c r="L71" i="1"/>
  <c r="L68" i="1"/>
  <c r="L67" i="1"/>
  <c r="L66" i="1"/>
  <c r="L65" i="1"/>
  <c r="L64" i="1"/>
  <c r="L63" i="1"/>
  <c r="L62" i="1"/>
  <c r="L61" i="1"/>
  <c r="L60" i="1"/>
  <c r="L59" i="1"/>
  <c r="L58" i="1"/>
  <c r="L57" i="1"/>
  <c r="L56" i="1"/>
  <c r="L55" i="1"/>
  <c r="L54" i="1"/>
  <c r="L53" i="1"/>
  <c r="L52" i="1"/>
  <c r="L51" i="1"/>
  <c r="L50" i="1"/>
  <c r="L49" i="1"/>
  <c r="L48" i="1"/>
  <c r="L47" i="1"/>
  <c r="L46" i="1"/>
  <c r="L45" i="1"/>
  <c r="L44" i="1"/>
  <c r="L41" i="1"/>
  <c r="L40" i="1"/>
  <c r="L39" i="1"/>
  <c r="L38" i="1"/>
  <c r="L37" i="1"/>
  <c r="L36" i="1"/>
  <c r="L35" i="1"/>
  <c r="L34" i="1"/>
  <c r="L33" i="1"/>
  <c r="L32" i="1"/>
  <c r="L31" i="1"/>
  <c r="L30" i="1"/>
  <c r="L29" i="1"/>
  <c r="L28" i="1"/>
  <c r="L27" i="1"/>
  <c r="L26" i="1"/>
  <c r="L25" i="1"/>
  <c r="L24" i="1"/>
  <c r="L23" i="1"/>
  <c r="L22" i="1"/>
  <c r="L21" i="1"/>
  <c r="L20" i="1"/>
  <c r="L19" i="1"/>
  <c r="L18" i="1"/>
  <c r="L17" i="1"/>
  <c r="L16" i="1"/>
  <c r="L10" i="1"/>
  <c r="L9" i="1"/>
  <c r="L8" i="1"/>
  <c r="L7" i="1"/>
  <c r="L6" i="1"/>
  <c r="N89" i="1" l="1"/>
  <c r="N16" i="1"/>
  <c r="N6" i="1"/>
  <c r="N44" i="1"/>
  <c r="N71" i="1"/>
  <c r="P6" i="1" l="1"/>
</calcChain>
</file>

<file path=xl/sharedStrings.xml><?xml version="1.0" encoding="utf-8"?>
<sst xmlns="http://schemas.openxmlformats.org/spreadsheetml/2006/main" count="760" uniqueCount="428">
  <si>
    <t xml:space="preserve">FISCALÍA GENERAL DE LA NACIÓN </t>
  </si>
  <si>
    <t>DIRECCIÓN DE CONTROL INTERNO</t>
  </si>
  <si>
    <t>FECHA DE CORTE: 30 DE ABRIL DE 2024</t>
  </si>
  <si>
    <t xml:space="preserve"> COMPONENTE 1. GESTIÓN DEL RIESGO DE CORRUPCIÓN - MAPA DE RIESGOS DE CORRUPCIÓN</t>
  </si>
  <si>
    <t>SUBCOMPONENTE</t>
  </si>
  <si>
    <t xml:space="preserve"> Actividades</t>
  </si>
  <si>
    <t>Meta o producto</t>
  </si>
  <si>
    <t>Indicadores</t>
  </si>
  <si>
    <t xml:space="preserve">Responsable </t>
  </si>
  <si>
    <t>Fecha programada</t>
  </si>
  <si>
    <t>Actividades Programadas</t>
  </si>
  <si>
    <t>Actividades Cumplidas</t>
  </si>
  <si>
    <t>% de avance</t>
  </si>
  <si>
    <t>Estado de la actividad para la vigencia</t>
  </si>
  <si>
    <t>% de avance por componente</t>
  </si>
  <si>
    <t xml:space="preserve">Observaciones </t>
  </si>
  <si>
    <t>Nivel de Cumplimiento General</t>
  </si>
  <si>
    <t>1.1</t>
  </si>
  <si>
    <t>Política de Administración de Riesgos de Corrupción</t>
  </si>
  <si>
    <t>1.1.1</t>
  </si>
  <si>
    <t>Divulgar la Política y Objetivos del Sistema de Gestión Integral, la cual incluye los riegos de corrupción, a través de medios físicos o virtuales.</t>
  </si>
  <si>
    <t>Soportes de divulgación según medio utilizado</t>
  </si>
  <si>
    <t>N/A</t>
  </si>
  <si>
    <t>Dirección de Planeación y Desarrollo</t>
  </si>
  <si>
    <t xml:space="preserve">EN GESTION
</t>
  </si>
  <si>
    <t>1.2</t>
  </si>
  <si>
    <t xml:space="preserve">Construcción del Mapa de Riesgos de Corrupción </t>
  </si>
  <si>
    <t>1.2.1</t>
  </si>
  <si>
    <t>Construir o actualizar el mapa de riesgos de corrupción.</t>
  </si>
  <si>
    <t xml:space="preserve"> Mapa de Riesgo de Corrupción</t>
  </si>
  <si>
    <t>CUMPLIDA</t>
  </si>
  <si>
    <t>1.3</t>
  </si>
  <si>
    <t>Consulta y divulgación</t>
  </si>
  <si>
    <t>1.3.1</t>
  </si>
  <si>
    <t>Publicar el mapa de riesgos de corrupción en la página web institucional.</t>
  </si>
  <si>
    <t xml:space="preserve"> Mapa de Riesgos de Corrupción publicado</t>
  </si>
  <si>
    <t>1.4</t>
  </si>
  <si>
    <t>Monitoreo o revisión</t>
  </si>
  <si>
    <t>1.4.1</t>
  </si>
  <si>
    <t>Monitorear periódicamente los riesgos de corrupción.</t>
  </si>
  <si>
    <t>Acta de monitoreo a los Riesgos de Corrupción de los procesos y subprocesos</t>
  </si>
  <si>
    <t>Líder de
Proceso o
Subproceso,
Arquitectos de
Transformación
y Gestores de
Proceso</t>
  </si>
  <si>
    <t>2024-01-31
2024-04-30
2024-07-31
2024-10-31</t>
  </si>
  <si>
    <t>1.5</t>
  </si>
  <si>
    <t>Seguimiento</t>
  </si>
  <si>
    <t>1.5.1</t>
  </si>
  <si>
    <t>Realizar seguimiento al Mapa de Riesgos de Corrupción.</t>
  </si>
  <si>
    <t>Reporte de seguimiento publicado</t>
  </si>
  <si>
    <t>Dirección de Control Interno</t>
  </si>
  <si>
    <t>2024-05-16
2024-09-13
2025-01-16</t>
  </si>
  <si>
    <t>COMPONENTE 2. RACIONALIZACIÓN DE TRÁMITES</t>
  </si>
  <si>
    <t>Observaciones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</si>
  <si>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</si>
  <si>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COMPONENTE 3. RENDICIÓN DE CUENTAS</t>
  </si>
  <si>
    <t xml:space="preserve">% de avance </t>
  </si>
  <si>
    <t>3.1</t>
  </si>
  <si>
    <t>Informar 
avances y 
resultados de la 
gestión con 
calidad y en 
lenguaje 
comprensible</t>
  </si>
  <si>
    <t>3.1.1</t>
  </si>
  <si>
    <t>Publicar en la página web institucional los resultados del Plan de Acción 2023.</t>
  </si>
  <si>
    <t>Información publicada en la página Web</t>
  </si>
  <si>
    <t xml:space="preserve">Dirección de Planeación y Desarrollo </t>
  </si>
  <si>
    <t>Se evidenció el seguimiento al Plan de Acción con corte al 31 de diciembre de 2023, publicado el 24 de enero de 2024 en la página web de la entidad, en el enlace: https://www.fiscalia.gov.co/colombia/gestion/plan-de-accion/</t>
  </si>
  <si>
    <t>3.1.2</t>
  </si>
  <si>
    <t>Elaborar el informe de gestión anual de la Entidad para aprobación del Despacho del Fiscal General de la Nación, y enviarlo al área correspondiente para su publicación en la página web institucional.</t>
  </si>
  <si>
    <t>Informe de gestión elaborado y enviado a publicar en la página web institucional</t>
  </si>
  <si>
    <t>Dirección de Políticas y Estrategia</t>
  </si>
  <si>
    <t>3.1.3</t>
  </si>
  <si>
    <t>Publicar en la página web institucional el Informe de gestión del Fiscal General.</t>
  </si>
  <si>
    <t>Informe de Gestión publicado</t>
  </si>
  <si>
    <t>Dirección de Comunicaciones</t>
  </si>
  <si>
    <t>3.1.4</t>
  </si>
  <si>
    <t>Publicar en la página web institucional la Ejecución Presupuestal Acumulada, iniciando con el mes de diciembre de la vigencia anterior, hasta noviembre de la vigencia actual.</t>
  </si>
  <si>
    <t>Ejecución Presupuestal Acumulada</t>
  </si>
  <si>
    <t xml:space="preserve">Subdirección Financiera </t>
  </si>
  <si>
    <t>Mensual</t>
  </si>
  <si>
    <t>3.1.5</t>
  </si>
  <si>
    <t>Publicar en la página web institucional, las sentencias proferidas en el marco de la Ley 975 de 2005.</t>
  </si>
  <si>
    <t>Sentencias publicadas
(sección de Justicia Transicional)</t>
  </si>
  <si>
    <t>Dirección de Justicia Transicional</t>
  </si>
  <si>
    <t>2024-06-30
2024-12-19</t>
  </si>
  <si>
    <t>3.1.6</t>
  </si>
  <si>
    <t>Publicar en la página web institucional, el consolidado de exhumaciones y entregas de cuerpos a familiares en el marco de la Ley 975 de 2005, con corte al 2024-06-30 y 2024-11-30</t>
  </si>
  <si>
    <t>Consolidado publicado (sección de Justicia Transicional)</t>
  </si>
  <si>
    <t xml:space="preserve">2024-07-20
2024-12-15
</t>
  </si>
  <si>
    <t>3.1.7</t>
  </si>
  <si>
    <t>Emitir lineamientos para actualizar la información de ubicación de Sedes y Despachos de la FGN. Así como actualizar la información que sea reportada por las dependencias en la aplicación geográfica con que cuenta la Entidad.</t>
  </si>
  <si>
    <t>Lineamiento emitido e información reportada por las dependencias, actualizada en la aplicación geográfica</t>
  </si>
  <si>
    <t>Subdirección de Tecnologías de la Información y las Comunicaciones</t>
  </si>
  <si>
    <t xml:space="preserve">2024-04-30
2024-09-30
</t>
  </si>
  <si>
    <t>3.1.8</t>
  </si>
  <si>
    <t xml:space="preserve">Publicar en la página web institucional los resultados operacionales relevantes de la Delegada contra la Criminalidad Organizada y las Direcciones Especializadas. </t>
  </si>
  <si>
    <t>Boletín Operacional</t>
  </si>
  <si>
    <t>Delegada contra la Criminalidad Organizada</t>
  </si>
  <si>
    <t>2024-07-12
2024-12-18</t>
  </si>
  <si>
    <t>3.1.9</t>
  </si>
  <si>
    <t>Publicar en la página web institucional los resultados operativos de la lucha contra las finanzas de las organizaciones criminales en los territorios.</t>
  </si>
  <si>
    <t>Reporte de resultados</t>
  </si>
  <si>
    <t>Delegada para las Finanzas Criminales</t>
  </si>
  <si>
    <t xml:space="preserve">2024-04-30
2024-08-31
2024-12-15
</t>
  </si>
  <si>
    <t>3.1.10</t>
  </si>
  <si>
    <t>Publicar en la página web institucional los resultados misionales de seguridad ciudadana que impactan los territorios.</t>
  </si>
  <si>
    <t>Registros de divulgación</t>
  </si>
  <si>
    <t xml:space="preserve">2024-06-30
2024-12-31
</t>
  </si>
  <si>
    <t>3.1.11</t>
  </si>
  <si>
    <t>Publicar en la página web institucional las sentencias en casos de sindicalistas, en el evento que sean proferidas.</t>
  </si>
  <si>
    <t>Sentencias publicadas, en caso de ser proferidas</t>
  </si>
  <si>
    <t>Dirección Especializada contra las Violaciones a los Derechos Humanos</t>
  </si>
  <si>
    <t>3.1.12</t>
  </si>
  <si>
    <t>Publicar en la página web institucional los resultados de los operativos estructurales en el marco de la estrategia de investigación de deforestación en el territorio nacional.</t>
  </si>
  <si>
    <t>Resultados publicados</t>
  </si>
  <si>
    <t>Dirección 
Especializada 
para los Delitos 
contra los 
Recursos 
Naturales y el 
Medio 
Ambiente</t>
  </si>
  <si>
    <t>3.1.13</t>
  </si>
  <si>
    <t>Publicar en la página web institucional los resultados operativos en contra de la minería ilegal en los territorios</t>
  </si>
  <si>
    <t>Dirección Especializada para los Delitos contra los Recursos Naturales y el Medio Ambiente</t>
  </si>
  <si>
    <t>3.1.14</t>
  </si>
  <si>
    <t>Publicar en la página web institucional los resultados de los operativos relacionados con el eje temático de Propiedad Intelectual,
específicamente la corrupción de alimentos, productos médicos o material profiláctico y licores, alterados, falsificados que atentan contra la salud pública de los colombianos</t>
  </si>
  <si>
    <t>3.1.15</t>
  </si>
  <si>
    <t>Publicar en la página web institucional los resultados de los operativos relacionados con el eje temático de trata de personas y/o tráfico de migrantes.</t>
  </si>
  <si>
    <t>2024-06-30
2024-12-31</t>
  </si>
  <si>
    <t>3.1.16</t>
  </si>
  <si>
    <t xml:space="preserve">Elaborar Boletín operativo de los avances investigativos hacia el esclarecimiento en el marco de las estrategias de investigación y judicialización de homicidios en contra de Defensores de Derechos Humanos y graves afectaciones a Firmantes del Acuerdo de Paz. Así mismo, coordinar y evidenciar su publicación en la página web institucional con el área correspondiente. </t>
  </si>
  <si>
    <t>Boletín elaborado, enviado y publicado</t>
  </si>
  <si>
    <t>Unidad Especial de Investigación</t>
  </si>
  <si>
    <t>3.2</t>
  </si>
  <si>
    <t>Desarrollar 
escenarios de 
doble vía con la 
ciudadanía y sus 
organizaciones</t>
  </si>
  <si>
    <t>3.2.1</t>
  </si>
  <si>
    <t>Realizar audiencia pública de rendición de cuentas a la ciudadanía.</t>
  </si>
  <si>
    <t>Audiencia de rendición de cuentas</t>
  </si>
  <si>
    <t xml:space="preserve">En la página web de la entidad se observó el video de la audiencia pública de rendición de cuentas realizada el 06 de febrero de 2024, el cual fue publicado el 08 de febrero de 2024 en el enlace: https://www.fiscalia.gov.co/colombia/audiencia-publica-de-rendicion-de-cuentas/
</t>
  </si>
  <si>
    <t>3.2.2</t>
  </si>
  <si>
    <t>Realizar charlas para la prevención de la corrupción en el marco de la prevención social del delito, dirigida a comunidades en condición de vulnerabilidad.</t>
  </si>
  <si>
    <t xml:space="preserve">Informe </t>
  </si>
  <si>
    <t xml:space="preserve">Programa de Prevención Social del delito Futuro Colombia </t>
  </si>
  <si>
    <t>2024-04-30
2024-07-31
2024-10-31</t>
  </si>
  <si>
    <t>3.2.3</t>
  </si>
  <si>
    <t>Publicar en la página web institucional, la programación de versiones libres y audiencias adelantadas en el marco de la Ley 975 de 2005.</t>
  </si>
  <si>
    <t>Programación publicada
(sección de Justicia Transicional)</t>
  </si>
  <si>
    <t>3.3</t>
  </si>
  <si>
    <t>Responder a 
compromisos 
propuestos, 
evaluación y 
retroalimentación 
en los ejercicios de 
rendición de 
cuentas con 
acciones 
correctivas para 
mejora</t>
  </si>
  <si>
    <t>3.3.1</t>
  </si>
  <si>
    <t>Emitir lineamientos para promover la actualización del Calendario de eventos institucionales, incluyendo los espacios de diálogo y participación ciudadana que se adelanten como ejercicios de rendición de cuentas. Así como actualizarlo con la información reportada.</t>
  </si>
  <si>
    <t>Información reportada por las dependencias, actualizada en el "Calendario de actividades y eventos", del Menú "Transparencia y acceso a información" de la página web institucional</t>
  </si>
  <si>
    <t>2024-04-30
2024-10-31</t>
  </si>
  <si>
    <t>3.3.2</t>
  </si>
  <si>
    <t xml:space="preserve">Elaborar una estrategia de rendición de cuentas. </t>
  </si>
  <si>
    <t>Estrategia socializada</t>
  </si>
  <si>
    <t>3.3.3</t>
  </si>
  <si>
    <t>Evaluar la rendición de cuentas, por parte de la ciudadanía.</t>
  </si>
  <si>
    <t>Observaciones de la ciudadanía</t>
  </si>
  <si>
    <t>3.3.4</t>
  </si>
  <si>
    <t>Elaborar informe de resultados, logros y dificultades de la rendición de cuentas de la Entidad.</t>
  </si>
  <si>
    <t>Informe publicado en la página web institucional</t>
  </si>
  <si>
    <t>3.3.5</t>
  </si>
  <si>
    <t>Elaborar reporte al Fiscal General de la Nación, del cumplimiento de la Audiencia Pública de Rendición de Cuentas.</t>
  </si>
  <si>
    <t>Reporte</t>
  </si>
  <si>
    <t>3.3.6</t>
  </si>
  <si>
    <t>Elaborar plan de mejoramiento en rendición de cuentas</t>
  </si>
  <si>
    <t>Plan de mejora</t>
  </si>
  <si>
    <t>3.3.7.</t>
  </si>
  <si>
    <t xml:space="preserve">Elaborar el (los) Informe (s) de Seguimiento para el reporte de avance de los indicadores del Plan Marco de Implementación (PMI) C.428 , C.429  y C.430 , y enviarlo (s) al área correspondiente de la Entidad, para su registro </t>
  </si>
  <si>
    <t>Informe (s) elaborado (s) y enviado (s) para su registro</t>
  </si>
  <si>
    <t>Unidad Especial 
de 
Investigación</t>
  </si>
  <si>
    <t>COMPONENTE 4. SERVICIO AL CIUDADANO</t>
  </si>
  <si>
    <t>4.1</t>
  </si>
  <si>
    <t>Planeación 
estratégica 
del servicio al 
ciudadano</t>
  </si>
  <si>
    <t>4.1.1</t>
  </si>
  <si>
    <t>Elaborar insumo para el diseño de campaña comunicativa interna y externa para la difusión de la Caracterización de los Usuarios de la Entidad</t>
  </si>
  <si>
    <t>Documento insumo para el diseño de la campaña</t>
  </si>
  <si>
    <t>Dirección de Atención al Usuario, Intervención Temprana y Asignaciones</t>
  </si>
  <si>
    <t>4.1.2</t>
  </si>
  <si>
    <t>Diseñar, implementar y divulgar una campaña comunicativa interna y externa para la difusión de la Caracterización de los Usuarios de la Entidad.</t>
  </si>
  <si>
    <t>4.1.3</t>
  </si>
  <si>
    <t>Elaborar insumo para el diseño de campaña comunicativa interna y externa para la difusión de los servicios de la Entidad contenidos en el Portafolio de Servicios.</t>
  </si>
  <si>
    <t>4.1.4</t>
  </si>
  <si>
    <t>Diseñar, implementar y divulgar una campaña comunicativa interna y externa para la difusión de los servicios de la Entidad contenidos en el Portafolio de Servicios.</t>
  </si>
  <si>
    <t>4.2.</t>
  </si>
  <si>
    <t>Fortalecimiento 
del talento 
humano al 
servicio del 
ciudadano</t>
  </si>
  <si>
    <t>4.2.1.</t>
  </si>
  <si>
    <t>Desarrollar acciones formativas en temáticas relacionadas con el mejoramiento del servicio al ciudadano incluidas en el Plan Institucional de Formación y Capacitación (PIFC) 2024</t>
  </si>
  <si>
    <t>Acciones formativas ejecutadas</t>
  </si>
  <si>
    <t>Dirección de Altos Estudios</t>
  </si>
  <si>
    <t xml:space="preserve">2024-04-30
2024-08-31
2024-12-31
</t>
  </si>
  <si>
    <t>4.2.2</t>
  </si>
  <si>
    <t>Fortalecer las competencias de los servidores del Proceso Gestión de Denuncias y Análisis de Información, a través de jornadas de sensibilización o capacitación.</t>
  </si>
  <si>
    <t>Registros de asistencia física o virtual</t>
  </si>
  <si>
    <t>4.2.3</t>
  </si>
  <si>
    <t>Elaborar insumo para el diseño de campaña comunicativa interna y externa para la difusión de la Carta del Trato Digno.</t>
  </si>
  <si>
    <t>4.2.4</t>
  </si>
  <si>
    <t>Diseñar, implementar y divulgar una campaña comunicativa interna y externa para difusión de la Carta de Trato Digno.</t>
  </si>
  <si>
    <t>2024-06-30 
2024-12-31</t>
  </si>
  <si>
    <t>4.3</t>
  </si>
  <si>
    <t>Gestión del relacionamiento con los ciudadanos</t>
  </si>
  <si>
    <t>4.3.1</t>
  </si>
  <si>
    <t>Elaborar insumo para el diseño de campaña comunicativa para divulgar al interior de la Entidad, aspectos contenidos en el Manual de Atención al Usuario.</t>
  </si>
  <si>
    <t xml:space="preserve">2024-04-30 
</t>
  </si>
  <si>
    <t>4.3.2</t>
  </si>
  <si>
    <t>Diseñar, implementar y divulgar una campaña comunicativa al interior de la Entidad, para la difusión de los aspectos contenidos en el Manual de Atención al Usuario.</t>
  </si>
  <si>
    <t xml:space="preserve">2024-06-30 
2024-12-31
</t>
  </si>
  <si>
    <t>4.3.3</t>
  </si>
  <si>
    <t>Realizar adecuaciones locativas o mantenimento en las sedes de la Entidad, con el propósito de mejorar el servicio y atención al ciudadano.</t>
  </si>
  <si>
    <t>Sedes intervenidas</t>
  </si>
  <si>
    <t>Subdirección de Bienes</t>
  </si>
  <si>
    <t>4.3.4</t>
  </si>
  <si>
    <t>Elaborar insumo para el diseño de campaña comunicativa interna y externa para la difusión de los canales de atención al ciudadano.</t>
  </si>
  <si>
    <t>4.3.5</t>
  </si>
  <si>
    <t>Diseñar, implementar y divulgar una campaña comunicativa interna y externa para la difusión de los Canales de Atención al Ciudadano</t>
  </si>
  <si>
    <t>2024-06-30
2024-10-31</t>
  </si>
  <si>
    <t>4.3.6</t>
  </si>
  <si>
    <t>Definir y formalizar los requerimientos funcionales para proponer mejoras en los sistemas de información de recepción de denuncias, con la finalidad de permitir un mejor acceso de los ciudadanos a la administración de justicia.</t>
  </si>
  <si>
    <t>Acta (s) de reunión o requerimiento (s)</t>
  </si>
  <si>
    <t xml:space="preserve">Dirección de Atención al Usuario, Intervención Temprana y Asignaciones </t>
  </si>
  <si>
    <t>4.3.7</t>
  </si>
  <si>
    <t>Permitir el acceso a través del chat institucional para la atención en temas de interés para la ciudadanía.</t>
  </si>
  <si>
    <t>Registros de interacción del chat</t>
  </si>
  <si>
    <t>4.4</t>
  </si>
  <si>
    <t>Conocimiento 
del servicio al 
ciudadano</t>
  </si>
  <si>
    <t>4.4.1</t>
  </si>
  <si>
    <t>Socializar el Procedimiento para la recepción, tratamiento y seguimiento de las PQR.</t>
  </si>
  <si>
    <t>Acta o control de asistencia</t>
  </si>
  <si>
    <t>Subdirección de Gestión Documental</t>
  </si>
  <si>
    <t>2024-05-30
2024-11-28</t>
  </si>
  <si>
    <t>4.4.2</t>
  </si>
  <si>
    <t>Elaborar insumo para el diseño de campaña comunicativa interna sobre la responsabilidad de los Servidores públicos frente a los derechos de los ciudadanos</t>
  </si>
  <si>
    <t>4.4.3</t>
  </si>
  <si>
    <t>Diseñar, implementar y divulgar una campaña comunicativa interna sobre la responsabilidad de los Servidores públicos frente a los derechos de los ciudadanos</t>
  </si>
  <si>
    <t>4.4.4</t>
  </si>
  <si>
    <t>Realizar campañas de comunicación con mensajes preventivos sobre los delitos de mayor impacto.</t>
  </si>
  <si>
    <t>4.5</t>
  </si>
  <si>
    <t>Evaluación 
de gestión y 
medición de 
la 
percepción 
ciudadana</t>
  </si>
  <si>
    <t>4.5.1</t>
  </si>
  <si>
    <t>Evaluar el funcionamiento del Centro de Contacto respecto al nivel de atención y nivel de abandono del total de interacciones recibidas.</t>
  </si>
  <si>
    <t>Documento</t>
  </si>
  <si>
    <t>2024-04-15
2024-07-15
2024-10-15</t>
  </si>
  <si>
    <t>4.5.2</t>
  </si>
  <si>
    <t xml:space="preserve">Elaborar informe de PQRS para identificar oportunidades de mejora en la prestación de los servicios de la Entidad, y publicarlo en la página web institucional. </t>
  </si>
  <si>
    <t>Informe con oportunidades de mejora publicado</t>
  </si>
  <si>
    <t>4.5.3</t>
  </si>
  <si>
    <t>Analizar y publicar en la página web institucional, los resultados de la encuesta de satisfacción del Formulario Virtual de PQRS.</t>
  </si>
  <si>
    <t>Informe publicado</t>
  </si>
  <si>
    <t>4.5.4</t>
  </si>
  <si>
    <t>Aplicar encuesta para medir el nivel de percepción de la satisfacción de los usuarios en cuanto a la calidad del servicio prestado por la entidad.</t>
  </si>
  <si>
    <t>Informe elaborado y publicado en la página web institucional</t>
  </si>
  <si>
    <t>4.5.5</t>
  </si>
  <si>
    <t>Aplicar encuesta semestral de percepción para medir la satisfacción de los usuarios del Programa de Protección y Asistencia de la FGN, en cuanto a la calidad del servicio de protección prestado.</t>
  </si>
  <si>
    <t>Dirección de Protección y Asistencia</t>
  </si>
  <si>
    <t>2024-05-31
2024-11-30</t>
  </si>
  <si>
    <t>4.5.6</t>
  </si>
  <si>
    <t>Realizar análisis de recurrencia de PQRS, implementación de acciones para mejoramiento del servicio y seguimiento a la eficacia de las mejoras implementadas al Programa de Protección y Asistencia</t>
  </si>
  <si>
    <t>Informe o Acta</t>
  </si>
  <si>
    <t>2024-01-31
2024-04-28
2024-07-31
2024-10-31</t>
  </si>
  <si>
    <t xml:space="preserve"> COMPONENTE 5. MECANISMOS PARA LA TRANSPARENCIA Y ACCESO DE LA INFORMACIÓN</t>
  </si>
  <si>
    <t>Indicador</t>
  </si>
  <si>
    <t>5.1</t>
  </si>
  <si>
    <t>Lineamientos de Transparencia Activa</t>
  </si>
  <si>
    <t>5.1.1</t>
  </si>
  <si>
    <t>Publicar o actualizar información en datos abiertos en la página web institucional y en el Portal de Datos Abiertos.</t>
  </si>
  <si>
    <t>Información publicada</t>
  </si>
  <si>
    <t>Datos abiertos publicados</t>
  </si>
  <si>
    <t>2024-03-31
2024-06-30
2024-09-30
2024-12-31</t>
  </si>
  <si>
    <t>5.1.2</t>
  </si>
  <si>
    <t>Realizar seguimiento al nivel de implementación de la Ley 1712 de 2014 - Ley de Transparencia y del acceso a la información pública.</t>
  </si>
  <si>
    <t>Acta de seguimiento al nivel de implementación de la Ley 1712 de 2014</t>
  </si>
  <si>
    <t>Nivel de implementación de la Ley 1712 de 2014</t>
  </si>
  <si>
    <t>5.1.3</t>
  </si>
  <si>
    <t>Seguimiento a la publicación de procesos contractuales en el SECOP y en la página web de la Entidad.</t>
  </si>
  <si>
    <t>Seguimiento realizado</t>
  </si>
  <si>
    <t>1 informe cuatrimestral</t>
  </si>
  <si>
    <t>Subdirección de Gestión Contractual</t>
  </si>
  <si>
    <t>2024-04-30
2024-08-31
2024-12-31</t>
  </si>
  <si>
    <t>5.1.4</t>
  </si>
  <si>
    <t>Socializar y de ser necesario actualizar, los lineamientos de la Guía para la administración y actualización del portal web institucional</t>
  </si>
  <si>
    <t>Acta (s) o Control (es) de asistencia de la (s) socialización (es)</t>
  </si>
  <si>
    <t>5.2</t>
  </si>
  <si>
    <t>Lineamientos de Transparencia Pasiva</t>
  </si>
  <si>
    <t>5.2.1</t>
  </si>
  <si>
    <t>Comunicar a las dependencias responsables las oportunidades de mejora producto del informe de PQRS, para que estas las implementen.</t>
  </si>
  <si>
    <t>Oficio o correo de comunicación</t>
  </si>
  <si>
    <t>Registros de comunicación</t>
  </si>
  <si>
    <t>5.2.2</t>
  </si>
  <si>
    <t>Realizar seguimiento a las acciones de mejora implementadas por las dependencias responsables, producto del informe de PQRS.</t>
  </si>
  <si>
    <t>Informe</t>
  </si>
  <si>
    <t>Acciones de mejora implementadas</t>
  </si>
  <si>
    <t>2024-01-31
2024-07-31</t>
  </si>
  <si>
    <t>5.3</t>
  </si>
  <si>
    <t>Elaboración los Instrumentos de Gestión de la Información</t>
  </si>
  <si>
    <t>5.3.1</t>
  </si>
  <si>
    <t>Actualizar el Registro de Activos de Información (RAI) y publicarlo en el Portal de Datos Abiertos. Así como coordinar y evidenciar su publicación en la página web institucional con el área correspondiente</t>
  </si>
  <si>
    <t>Registro de Activos de información (RAI) actualizado y publicado</t>
  </si>
  <si>
    <t>Publicación del Registro de Activos de Información actualizado</t>
  </si>
  <si>
    <t>2024-05-30
2024-11-30</t>
  </si>
  <si>
    <t>5.3.2</t>
  </si>
  <si>
    <t>Revisar y ajustar la información que corresponda del Índice de Información Clasificada y Reservada (ÍICR), según lo establecido en la “Guía de instrumentos de gestión de información pública” de la Secretaría de Transparencia, previo a su actualización.</t>
  </si>
  <si>
    <t>Índice de Información Clasificada y Reservada (ÍICR) revisado y ajustado</t>
  </si>
  <si>
    <t>Dirección de Asuntos Jurídicos</t>
  </si>
  <si>
    <t>5.3.3</t>
  </si>
  <si>
    <t>Actualizar el Índice de Información Clasificada y Reservada (ÍICR) y publicarlo en el Portal de Datos Abiertos. Así como coordinar y evidenciar su publicación en la página web institucional con el área correspondiente.</t>
  </si>
  <si>
    <t>Índice de Información Clasificada y Reservada (ÍICR) actualizado y publicado</t>
  </si>
  <si>
    <t>Publicación del Índice de Información Clasificada y Reservada actualizado</t>
  </si>
  <si>
    <t>5.3.4</t>
  </si>
  <si>
    <t>Actualizar el Esquema de Publicación de Información (EPI) y publicarlo en el Portal de Datos Abiertos. Así como coordinar y evidenciar su publicación en la página web institucional con el área correspondiente.</t>
  </si>
  <si>
    <t>Esquema de Publicación de Información (EPI) actualizado y publicado</t>
  </si>
  <si>
    <t>Publicación del Esquema de Publicación de Información actualizado</t>
  </si>
  <si>
    <t>5.4</t>
  </si>
  <si>
    <t>Criterio Diferencial de Accesibilidad</t>
  </si>
  <si>
    <t>5.4.1</t>
  </si>
  <si>
    <t>Elaborar insumo para el diseño de campaña comunicativa interna y externa para para dar a conocer la (s) herramienta (s) dispuesta (s) en la página web institucional, para el acceso de ciudadanos con algún tipo de discapacidad</t>
  </si>
  <si>
    <t>Documento insumo aprobado</t>
  </si>
  <si>
    <t>5.4.2</t>
  </si>
  <si>
    <t>Diseñar, implementar y divulgar una campaña comunicativa interna y externa para dar a conocer la (s) herramienta (s) dispuesta (s) en la página web institucional, para el acceso de ciudadanos con algún tipo de discapacidad</t>
  </si>
  <si>
    <t>Campaña de comunicación divulgada</t>
  </si>
  <si>
    <t>5.4.3</t>
  </si>
  <si>
    <t>Emitir lineamientos para actualizar el directorio de traductores indígenas publicado en la Intranet. Así como realizar seguimiento a la publicación de la información.</t>
  </si>
  <si>
    <t>Lineamiento emitido y documento (s) de seguimiento a la información publicada</t>
  </si>
  <si>
    <t>Directorio actualizado, con la información suministrada</t>
  </si>
  <si>
    <t>2024-03-30
2024-09-30</t>
  </si>
  <si>
    <t>5.4.4</t>
  </si>
  <si>
    <t>Publicar en la página web institucional video (s) con lengua de señas colombiana con información sobre seguridad ciudadana.</t>
  </si>
  <si>
    <t>Video (s) publicado (s</t>
  </si>
  <si>
    <t>2024-02-28
2024-04-30
2024-06-30
2024-08-31
2024-10-31
2024-12-31</t>
  </si>
  <si>
    <t>5.4.5</t>
  </si>
  <si>
    <t>Realizar seguimiento a la implementación de Señalética Inclusiva en los Centros de Atención de la Fiscalía "CAF".</t>
  </si>
  <si>
    <t xml:space="preserve">Señalética Inclusiva implementada en los CAF </t>
  </si>
  <si>
    <t>5.5</t>
  </si>
  <si>
    <t>Monitoreo del Acceso a la Información Pública</t>
  </si>
  <si>
    <t>5.5.1</t>
  </si>
  <si>
    <t xml:space="preserve">Elaborar informe de solicitudes de acceso a información y publicarlo en la página web institucional. </t>
  </si>
  <si>
    <t xml:space="preserve">Informe elaborado y publicado </t>
  </si>
  <si>
    <t>Informe publicado en la web</t>
  </si>
  <si>
    <t xml:space="preserve">2024-01-31
2024-07-31
</t>
  </si>
  <si>
    <t>COMPONENTE 6. INICIATIVAS ADICIONALES: FORTALECIMIENTO DE LA TRANSPARENCIA INSTITUCIONAL</t>
  </si>
  <si>
    <t>6.1</t>
  </si>
  <si>
    <t>Acciones de fortalecimiento de la transparencia institucional</t>
  </si>
  <si>
    <t>6.1.1</t>
  </si>
  <si>
    <t>Asesorar a las dependencias para el avance o resultados de la Estrategia para el Fortalecimiento de la Transparencia Institucional.</t>
  </si>
  <si>
    <t>Acta, Control de asistencia o correo electrónico</t>
  </si>
  <si>
    <t>6.1.2</t>
  </si>
  <si>
    <t>Establecer actividades que permitan fortalecer la implementación de la Política de Gobierno Digital en la entidad en la vigencia 2024</t>
  </si>
  <si>
    <t>Documento con actividades para fortalecer la implementación de la Política de Gobierno Digital en la entidad</t>
  </si>
  <si>
    <t>6.1.3</t>
  </si>
  <si>
    <t>Establecer y documentar el estado de avance o cumplimiento de las actividades que hacen parte de la implementación de la Política de Gobierno Digital en la entidad</t>
  </si>
  <si>
    <t>Documento con el estado de avance o cumplimiento de las actividades que hacen parte de la implementación de la Política de Gobierno Digital en la entidad</t>
  </si>
  <si>
    <t>6.1.4</t>
  </si>
  <si>
    <t>Aplicar alguna de las herramientas que permiten revisar los criterios de accesibilidad de las páginas web, con el propósito de analizar que el sitio web oficial de la FGN cumpla mínimo con los estándares AA de la Guía de Accesibilidad de Contenidos Web versión 2.1 .  Así como elaborar informe con los errores identificados y formular plan de trabajo para corregirlos o eliminarlos</t>
  </si>
  <si>
    <t>Herramienta aplicada, informe de resultados elaborado y Plan de Trabajo oficializado</t>
  </si>
  <si>
    <t>6.1.5</t>
  </si>
  <si>
    <t>Desarrollar acciones formativas en Código de Ética incluidas en el Plan Institucional de Formación y Capacitación (PIFC) 2024.</t>
  </si>
  <si>
    <t>6.1.6</t>
  </si>
  <si>
    <t>Divulgar campañas internas para que los servidores realicen el curso virtual “Integridad, Transparencia y Lucha contra la corrupción” del Departamento Administrativo de la Función Pública (DAFP)</t>
  </si>
  <si>
    <t>2024-03-31
2024-07-31
2024-11-30</t>
  </si>
  <si>
    <t>6.1.7</t>
  </si>
  <si>
    <t>Elaborar y publicar en la página web institucional el Informe de Evaluación del Desempeño Laboral de la vigencia 2023</t>
  </si>
  <si>
    <t>Informe publicado en la página web</t>
  </si>
  <si>
    <t>Subdirección de Talento Humano</t>
  </si>
  <si>
    <t>6.1.8</t>
  </si>
  <si>
    <t>Formular una propuesta de profundización del conocimiento del Código de Ética para servidores misionales de la entidad</t>
  </si>
  <si>
    <t>6.2</t>
  </si>
  <si>
    <t>Monitoreo para el fortalecimiento de la transparencia institucional</t>
  </si>
  <si>
    <t>6.2.1</t>
  </si>
  <si>
    <t>Realizar monitoreo a actividades de responsabilidad de las dependencias, de la Estrategia para el Fortalecimiento de la Transparencia Institucional.</t>
  </si>
  <si>
    <t>6.3</t>
  </si>
  <si>
    <t>Resultados del fortalecimiento de la transparencia institucional</t>
  </si>
  <si>
    <t>6.3.1</t>
  </si>
  <si>
    <t>Dar a conocer los avances o resultados de la Estrategia para el Fortalecimiento de la Transparencia Institucional.</t>
  </si>
  <si>
    <t>Se observó el documento "Informe seguimiento acciones de mejora quejas y reclamos semestre II – 2023". Publicado el 26 de enero de 2024, en la intranet de la entidad, enlace: https://web.fiscalia.gov.co/fiscalnet/fiscal-general-de-la-nacion/direccion-nacional-de-apoyo-la-gestion/subdireccion-de-gestion-documental/#1572037627237-dfef5ac2-1eca</t>
  </si>
  <si>
    <t>Se evidenció el documento "Informe Solicitudes de Acceso a la Información a 2023-12-31" – Publicado 2024-02-01 en la página web de la entidad, enlace: https://www.fiscalia.gov.co/colombia/gestion/informe-de-peticiones-quejas-y-reclamos/#1519922458227-3e25c1e0-3302</t>
  </si>
  <si>
    <t>A la fecha del seguimiento, 7 de mayo de 2024, la actividad se encuentra dentro de los términos de cumplimiento, pendiente para la próxima verificación.</t>
  </si>
  <si>
    <t>A la fecha del seguimiento, 6 de mayo de 2024, la actividad se encuentra dentro de los términos de cumplimiento, pendiente para la próxima verificación.</t>
  </si>
  <si>
    <t>A la fecha del seguimiento, 7 de mayo de 2024, la actividad se encuentra dentro de los términos de cumplimiento, pendiente para la próxima verificación. Ultima audiencia programada esta para el  4/02/2026,</t>
  </si>
  <si>
    <t>A la fecha del seguimiento, 30 de abril de 2024, la actividad se encuentra dentro de los términos de cumplimiento, pendiente para la próxima verificación.</t>
  </si>
  <si>
    <t>Se evidenció el ajuste realizado a los mapas de riesgos de corrupción de los procesos en cuanto a la redacción de los riesgos, causas, controles y acciones.</t>
  </si>
  <si>
    <t>El mapa de riesgos de corrupción se observó publicado el 30 de enero de 2024 en la página web de la entidad, en el enlace: https://www.fiscalia.gov.co/colombia/gestion/sistema-de-gestion-de-calidad-y-meci/. Con actualizaciòn del 03 de mayo de 2024.</t>
  </si>
  <si>
    <t>Se evidenció el documento: "Informe de Gestión: Fiscalía General de la Nación" correspondiente al periodo comprendido  de febrero a noviembre  de 2023, publicado el 08 de marzo  de 2024 en página web de la entidad en el enlace: https://www.fiscalia.gov.co/colombia/wp-content/uploads/Link-Informe-de-Gestion-2023-2024.pdf</t>
  </si>
  <si>
    <t>Se evidenció el documento Informe de Resultados, logros,y dificultades de la APRC 2023 - 2024, Publicado el 12-04-2024.en la pagina web de la entidad.   https://www.fiscalia.gov.co/colombia/wp-content/uploads/Informe-de-resultados-logros-y-dificultades-APRC-2023-2024.pdf</t>
  </si>
  <si>
    <t>A la fecha del seguimiento,30 de abril de 2024, la actividad se encuentra dentro de los términos de cumplimiento, pendiente para la próxima verificación.</t>
  </si>
  <si>
    <t>A la fecha del seguimiento, 08 de Mayo de 2024, la actividad se encuentra dentro de los términos de cumplimiento, pendiente para la próxima verificación.</t>
  </si>
  <si>
    <t>A la fecha del seguimiento, el 09 de mayo de 2024, la actividad se encuentra dentro de los términos de cumplimiento, pendiente para la próxima verificación.</t>
  </si>
  <si>
    <t>En la página web de la entidad, enlace: https://www.fiscalia.gov.co/colombia/gestion/informe-de-peticiones-quejas-y-reclamos/#1519922458227-3e25c1e0-3302, se observaron publicados los siguientes informes:
- Informe PQRS a 2024-31-01 – Publicado 2024-26-04</t>
  </si>
  <si>
    <t>A la fecha del seguimiento, 08 de mayo de 2024, la actividad se encuentra dentro de los términos de cumplimiento, pendiente para la próxima verificación.</t>
  </si>
  <si>
    <t>A la fecha del seguimiento, 07 de mayo de 2024, la actividad se encuentra dentro de los términos de cumplimiento, pendiente para la próxima verificación.</t>
  </si>
  <si>
    <t>A la fecha del seguimiento, 07 de Mayo de 2024, la actividad se encuentra dentro de los términos de cumplimiento, pendiente para la próxima verificación.</t>
  </si>
  <si>
    <t>A la fecha del seguimiento, 08  de mayo de 2024, la actividad se encuentra dentro de los términos de cumplimiento, pendiente para la próxima verificación.</t>
  </si>
  <si>
    <t>A la fecha del seguimiento, 9 de mayo de 2024, la actividad se encuentra dentro de los términos de cumplimiento, pendiente para la próxima verificación.</t>
  </si>
  <si>
    <t>A la fecha del seguimiento 8 de abril de 2024, la actividad se encuentra dentro de los términos de cumplimiento.</t>
  </si>
  <si>
    <t>Se observaron las actas de monitoreo a los mapas de riesgos de corrupción de los 16 procesos y 2 subprocesos de la entidad, correspondientes al cuarto trimestre de 2023 y el primer trimestre de 2024,</t>
  </si>
  <si>
    <t>A la fecha del seguimiento, 8 de mayo de 2024, la actividad se encuentra dentro de los términos de cumplimiento, pendiente para la próximo cuatrimestre,</t>
  </si>
  <si>
    <t>En la página web de la entidad, enlace: https://www.fiscalia.gov.co/colombia/servicios-de-informacion-al-ciudadano/consultas/informes-de-resultados-operacionales/ , se observó la publicación de los siguientes documentos:
- Boletín operativo de avance investigativo a 2023-12-31 – Publicado 2024-02-12 
- Boletín Operativo de avance investigativo a  2024-03-31- Publicado 2024-04-16</t>
  </si>
  <si>
    <t>Se evidenciaron los informes de Seguimiento para el reporte de avance de los indicadores del Plan Marco de Implementación (PMI) C.428 , C.429  y C.430 , los cuales se enviaron a la Dirección Nacional de Planeación  mediante correos del 6 de febrero y 25 de abril de 2024, y a la Direcciòn de Planeación y Estrategia mediante correo del 30 de abril de 2024.</t>
  </si>
  <si>
    <t>En la página web de la entidad se encuentran publicados los reportes sobre la Ejecución Presupuestal mensual desde diciembre de 2023 hasta abril de 2024. en el enlace:  https://www.fiscalia.gov.co/colombia/la-entidad/ejecucion-presupuestal-historica-anual/.  El archivo publicado corresponde a información generada desde el SIIF.</t>
  </si>
  <si>
    <r>
      <t>A la fecha del seguimiento, 08 de mayo</t>
    </r>
    <r>
      <rPr>
        <sz val="10"/>
        <color rgb="FFFF0000"/>
        <rFont val="Arial"/>
        <family val="2"/>
      </rPr>
      <t xml:space="preserve">l </t>
    </r>
    <r>
      <rPr>
        <sz val="10"/>
        <color theme="1"/>
        <rFont val="Arial"/>
        <family val="2"/>
      </rPr>
      <t>de 2024, la actividad se encuentra dentro de los términos de cumplimiento, pendiente para la próxima verificación.</t>
    </r>
  </si>
  <si>
    <r>
      <t xml:space="preserve">La Dirección de Control Interno publicó el 16 de enero de 2024 el resultado del seguimiento del Plan Anticorrupción y de Atención al Ciudadano y Riesgos de Corrupción en la página web de la entidad en el enlace: https://www.fiscalia.gov.co/colombia/gestion/plan-anticorrupcion-y-de-atencion-al-ciudadano/, </t>
    </r>
    <r>
      <rPr>
        <sz val="10"/>
        <rFont val="Arial"/>
        <family val="2"/>
      </rPr>
      <t>seguimiento que se realizó al</t>
    </r>
    <r>
      <rPr>
        <sz val="10"/>
        <color rgb="FFFF0000"/>
        <rFont val="Arial"/>
        <family val="2"/>
      </rPr>
      <t xml:space="preserve"> </t>
    </r>
    <r>
      <rPr>
        <sz val="10"/>
        <rFont val="Arial"/>
        <family val="2"/>
      </rPr>
      <t>primer cuatrimestre del 2024.</t>
    </r>
    <r>
      <rPr>
        <sz val="10"/>
        <color rgb="FFFF0000"/>
        <rFont val="Arial"/>
        <family val="2"/>
      </rPr>
      <t xml:space="preserve">                                                                                </t>
    </r>
  </si>
  <si>
    <t>Se observó correo electrónico del 31/03/2023 donde se envía el informe de gestión última versión elaborado por la Dirección de Políticas y Estrategias con el visto bueno de la Sra. Vicefiscal, remitido al despacho del Sr. Fiscal para revisión final y aprobación. 
Igualmente, se  aportó correo electrónico del 28/04/2023 remitido a la Dirección de Comunicaciones por la Directora de Políticas y Estrategia con el Informe de gestión 2022 – 2023 aprobado y con el visto bueno del señor Fiscal, para publicación en la página web de la entidad.</t>
  </si>
  <si>
    <t xml:space="preserve">A la fecha del seguimiento, 7 de mayo de 2024, la actividad se encuentra dentro de los términos de cumplimiento; sin embargo, en la página WEB de la Fiscalía en el micrositio de Justicia Transicional, se cuenta con un espacio para publicar las sentencias de la ley 975 de 2005 que han emitido los tribunales de justicia y paz, donde actualizan a medida que se van comunicando a la entidad. </t>
  </si>
  <si>
    <t>Mediante correo electrónico del 30 de abril de 2024, se remitió oficio No. STIC-30200 a las Direcciones Seccionales, con el propósito de que se gestionara la actualización del directorio de las sedes y despachos de la FGN. En archivo en Excel proporcionado, se observó respuesta de las Direcciones Seccionales de Amanzonas ,Caquetá ,Córdoba, Guajira, Guaviare, Putumayo, Risaralda, San Andrés y Santander, con su respectiva matriz actualizada.</t>
  </si>
  <si>
    <t xml:space="preserve">Se evidenció el documento:  "Resultados operativos contra las finanzas de las organizaciones criminales a 2024-03-31" – Publicado 2024-04-08 en la página web institucional, en el enlace: https://www.fiscalia.gov.co/colombia/servicios-de-informacion-al-ciudadano/consultas/informes-de-resultados-operacionales/, en el vínculo de la Delegada para las finanzas criminales y sus direcciones especializadas </t>
  </si>
  <si>
    <t>A la fecha del seguimiento 8 de abril de 2024, la actividad se encuentra dentro de los términos de cumplimiento; no obstante, en la página web de la FGN en el  enlace descrito a continuación, el 20/04/2024 se publicaron  resultados sobre un operativo relacionado con el  eje temático de Propiedad Intelectual, específicamente la corrupción de productos médicos:
https://www.fiscalia.gov.co/colombia/noticias/desarticulada-red-delincuencial-dedicada-a-la-alteracion-de-medicamentos-para-tratar-el-cancer-y-el-vih/?fbclid=PAZXh0bgNhZW0BMQABpodE3FOJJfaKVoFHDvx7UUhIEaf0JKXHF_ndvOkaYldA3pf2VOJtUrDdQQ_aem_AWcO9M-jxvccA8SCozJORyT5hr0Cn_fvy8RHtVTZzhRwzZ74ExO01nkaGJex1qq8pHo&amp;amp=1#top</t>
  </si>
  <si>
    <t>A la fecha del seguimiento 8 de abril de 2024, la actividad se encuentra dentro de los términos de cumplimiento; sin embargo, se observaron publicaciones del 20/04/2024 sobre trata de personas y tráfico de migrantes, en los siguientes enlaces de la página web de la entidad:  
- https://www.fiscalia.gov.co/colombia/noticias/fiscalia-desarticula-red-de-trata-de-personas-senalada-de-explotar-sexualmente-a-menores-de-edad-en-cartagena/
- https://www.fiscalia.gov.co/colombia/noticias/judicializados-dos-hombres-que-pretendian-sacar-por-el-golfo-de-uraba-a-151-migrantes/"</t>
  </si>
  <si>
    <t>En el enlace: https://www.fiscalia.gov.co/colombia/transparencia-y-acceso-a-informacion-publica/informacion-para-poblacion-vulnerable-victimas/, se observaron los documentos:
- "INFORME DE GESTIÓN I TRIMESTRE" - Programa de Prevención Social del Delito “Futuro Colombia”, publicado el 30/04/2024.</t>
  </si>
  <si>
    <t>Se emitió el Oficio Radicado No.24201900000873 con los lineamientos para la atualización del Calendario de actividades en la página WEB y se envió a los Delegados, Directores y Sudirectores Nacionales
La información se actualiza de manera permanente de acuerdo con la información enviada por las áreas, los cual se evidencia en  la página WEB, en el enlace:  https://www.fiscalia.gov.co/colombia/eventos/</t>
  </si>
  <si>
    <t>Se evidenció el documento Estrategia APRC 2023-2024,  publicado el 02-02--2024.en la página web de la entidad, en el enlace: https://www.fiscalia.gov.co/colombia/wp-content/uploads/Estrategia-anual-de-rendicion-de-cuentas-2023-2024-REV-DP-2.pdf</t>
  </si>
  <si>
    <r>
      <t>En la página web de la entidad en el enlace https://www.fiscalia.gov.co/colombia/wp-content/uploads/Informe-de-resultados-logros-y-dificultades-APRC-2023-2024.pdf, se observó el numeral 2.4 Seguimiento y evaluación, en el que se presentan los resultados de la evaluación a las acciones desarrolladas; de acuerdo con el documento:</t>
    </r>
    <r>
      <rPr>
        <i/>
        <sz val="10"/>
        <rFont val="Arial"/>
        <family val="2"/>
      </rPr>
      <t>"... al cierre del informe se recibieron 179 respuestas por parte de la ciudadanía..."</t>
    </r>
  </si>
  <si>
    <t>Se observó el documento "Informe de Control Interno sobre el desarrollo y resultados de la APRC 2023-2024", publicado el 26 de abril de 2024, en la página Web de la Entidad en el enlace: https://www.fiscalia.gov.co/colombia/wp-content/uploads/Informe-de-Control-Interno-sobre-el-desarrollo-y-resultados-de-la-APRC-2023-2024.pdf</t>
  </si>
  <si>
    <t>El "Plan de mejoramiento 2024-2025", fue publicado el 12 de abril de 2024 en la página web de la entidad, enlace: https://www.fiscalia.gov.co/colombia/audiencia-publica-de-rendicion-de-cuentas/</t>
  </si>
  <si>
    <t>Se observó correo electrónico enviado desde la Dirección de Atención al Usuario a la Dirección de Comunicaciones el 19 de abril de 2024, en el que se remite el insumo para el diseño de campaña comunicativa interna y externa para la difusión de la Caracterización de los Usuarios de la Entidad.</t>
  </si>
  <si>
    <t xml:space="preserve">Se aportó correo electrónico  remitido desde la Dirección de Atención al Usuario a la Dirección de Comunicaciones el 19 de abril de 2024, en el que se remite el insumo para el diseño de campaña comunicativa interna y externa para la difusión de los servicios de la Entidad contenidos en el portafolio de servicios. </t>
  </si>
  <si>
    <t>A la fecha del seguimiento, 8 de mayo de 2024, la actividad se encuentra dentro de los términos de cumplimiento, no obstante en carpeta compartida se encuentran evidencia de actividades de sensibilización y capacitación, toda vez que se trata de actividades permanentes durante el año.</t>
  </si>
  <si>
    <t>Se observó archivo en Excel del aplicativo "Simona" en el que se relacionan las acciones formativas ejecutadas durante el presente cuatrimestre sobre: Básico de receptores de denuncia (26 Servidores) y Taller de gestores PAF (con la participación de 156 Servidores), actividades que se desarrollaron de manera virtual y presencial, contando con la participación de 182 servidores en total.</t>
  </si>
  <si>
    <t xml:space="preserve">Se suministró correo electrónico remitido desde la Dirección de Atención al Usuario a la Dirección de Comunicaciones el 19 de abril de 2024, adjuntando documento:  "Insumo para el diseño de campaña comunicativa interna y externa para la difusión de la Carta de Trato Digno". </t>
  </si>
  <si>
    <t>Se evidenció correo electrónico remitido desde la Dirección de Atención al Usuario a la Dirección de Comunicaciones el 19 de abril de 2024, Asunto: "Aspectos contenidos en el Manual de Atención al Usuario", Recuerda los 7 valores que orientan la atención a nuestros usuarios:  •	Servicio al bien general •	Legalidad •	Respeto •	Confidencialidad •	Compromiso •	Calidad •	Respeto,  actividad que se realiza durante todo el año.</t>
  </si>
  <si>
    <t>Se observó correo electrónico remitido desde la Dirección de Atención al Usuario a la Dirección de Comunicaciones el 19 de abril de 2024, Asunto: INSUMO CAMPAÑAS COMUNICATIVAS, en el que se relacionó como tema de difusión: "CANALES DE ACCESO DE LA FISCALIA: Presencial - Virtual - Telefónico - Escrito".</t>
  </si>
  <si>
    <t>A la fecha del seguimiento, 08 de mayo de 2024, la actividad se encuentra dentro de los términos de cumplimiento, no obstante se allegó el formato de solicitud de necesidades de sistemas de información del 08 de marzo de 2024, en donde se Definen y formalizan los requerimientos funcionales para proponer mejoras en los sistemas de información de recepción de denuncias.</t>
  </si>
  <si>
    <t xml:space="preserve">Se observó correo electrónico remitido desde la Dirección de Atención al Usuario a la Dirección de Comunicaciones el 19 de abril de 2024, Asunto: INSUMO CAMPAÑAS COMUNICATIVAS, en el que se relacionan los temas e insumos. Para la presente actividad se solicitó la elaboración de 3 piezas comunicativas  para que se promueva en la intranet  la campaña: "+Súmate a la atención con calidad+"  </t>
  </si>
  <si>
    <r>
      <t>Se evidenció el documento</t>
    </r>
    <r>
      <rPr>
        <sz val="10"/>
        <color rgb="FFFF0000"/>
        <rFont val="Arial"/>
        <family val="2"/>
      </rPr>
      <t xml:space="preserve"> </t>
    </r>
    <r>
      <rPr>
        <sz val="10"/>
        <color theme="1"/>
        <rFont val="Arial"/>
        <family val="2"/>
      </rPr>
      <t>denominado: "Evidencia acceso al chat 1ª trimestre de 2024 y operación Centro de Contacto", en el que se detallan las interacciones ofrecidas, atendidas y abandonadas del centro de contacto durante el primer trimestre de 2024 y en el que se informa que durante la presente vigencia el nivel de atención se ha logrado mantener por encima del 80%, gracias a las estrategias tecnológicas implementadas.</t>
    </r>
  </si>
  <si>
    <r>
      <t>Se realizaron reuniones mensuales de análisis de las PQRS de la Dirección de Protección y Asistencia y se tomaron las acciones requeridas. Se observaron actas de reunión de revisiones de los informes de PQRS del 25 de abril de 2024, es de aclarar que se analizan las PQRS del mismo mes</t>
    </r>
    <r>
      <rPr>
        <sz val="10"/>
        <color rgb="FF00B050"/>
        <rFont val="Arial"/>
        <family val="2"/>
      </rPr>
      <t>.</t>
    </r>
  </si>
  <si>
    <t xml:space="preserve">Se observó la publicación mensual de los datos abiertos en la página web de la entidad en la pestaña "Transparencia y Acceso a la Información", numeral 7.2, Sección de Datos Abiertos, en los enlaces: 
https://www.fiscalia.gov.co/colombia/gestion/estadisticas/ 
https://www.datos.gov.co/browse?q=fiscalia%20spoa&amp;sortBy=relevance.
Durante el presente seguimiento se evidenció la publicación de datos abiertos, así:
- El 18 de marzo de 2024, los datos con corte 29 de febrero de 2024.
- El 05 de abril de 2024, los datos con corte al 31 de marzo de 2024.
- El 03 de mayo de 2024, los datos con corte al 30 de abril de 2024.
</t>
  </si>
  <si>
    <t>Se observó informe cuatrimestral de Publicación de Procesos Contractuales en SECOP remitido el  29 de abril de 2024 al Subdirector Nacional de Gestión Contractual; así mismo, en la página Web de la entidad se encuentran los enlaces que remiten al buscador de contratos y al portal de contratación pública de Colombia Compra Eficiente (Sistema Electrónico de Contratación Pública - SECOP) en el que se publican los procesos de contratación de la entidad así: 
Buscador de contratos: https://www.fiscalia.gov.co/colombia/contrataciones/buscador-contratos/
SECOP I: https://www.contratos.gov.co/consultas/resultadoListadoProcesos.jsp?entidad=129001000&amp;desdeFomulario=true y SECOP II 
SECOP II: https://community.secop.gov.co/Public/Common/GoogleReCaptcha/Index?previousUrl=https%3a%2f%2fcommunity.secop.gov.co%2fPublic%2fTendering%2fContractNoticeManagement%2fIndex%3fCountry%3dCO%26AuthorityVAT%3d800152783</t>
  </si>
  <si>
    <t xml:space="preserve">Se observó correo electrónico del 02 de mayo de 2024, remitido por la Subdirectora de Gestión Documental a los DELEGADOS, DIRECTORES NACIONALES, DIRECTORES SECCIONALES y SUBDIRECTORES NACIONALES:, en el que se comunican las oportunidades de mejora para que sean implementadas.
En la intranet, enlace https://web.fiscalia.gov.co/fiscalnet/fiscal-general-de-la-nacion/direccion-nacional-de-apoyo-la-gestion/subdireccion-de-gestion-documental/#1572037627237-dfef5ac2-1eca, se observaron publicados los informes, así:
- Oportunidad de mejora Quejas y Reclamos IV Trimestre 2023. Publicado el 31 de enero de 2024
- Oportunidad de mejora Quejas y Reclamos I Trimestre 2024. Publicado el 30 de abril de 2024
</t>
  </si>
  <si>
    <t>Se observó correo electrónico remitido desde la Dirección de Atención al Usuario a la Dirección de Comunicaciones el 19 de abril de 2024, Asunto: INSUMO CAMPAÑAS COMUNICATIVAS AÑO 2024, en el que se relacionó el tema CANALES DE ACCESO DE LA FISCALIA: "El servicio de videollamadas para usuarios con discapacidad auditiva está disponible en www.fiscalia.gov.co".</t>
  </si>
  <si>
    <t>Se observó correo electrónico remitido el 01 de abril de 2024 desde la Dirección de Atención al Usuario a los Asesores III a Nivel Nacional, mediante el que se adjuntó el archivo que debían diligenciar para actualizar la información requerida para el directorio de traductores indígenas, correo que fue reiterado el 11 de marzo de la presente vigencia. Igualmente, se aportó archivo en Excel con la información del directorio nacional de traductores indígenas.</t>
  </si>
  <si>
    <t>En la página web institucional, pestaña "Transparencia y acceso a la información", numeral 10. Temas adicionales que fortalecen la transparencia y acceso a la información, se observaron los vídeos en lengua de señas colombiana, publicados en el enlace: https://www.fiscalia.gov.co/colombia/informacion-sobre-seguridad-ciudadana/, así:
- "Las 5 de la semana", video correspondiente al primer bimestre 2024 se publicó el 26 de febrero 2024
- "Las 5 de la semana", video correspondiente al segundo bimestre 2024 se publicó el 29 de abril del 2024</t>
  </si>
  <si>
    <t>En la verificación realizada se observó que se elaboró el documento con actividades para fortalecer la implementación de la Política de Gobierno Digital en la entidad y se envió a través de correo electrónico el 4/04/2024 a la Dirección de Planeación y Desarrollo.</t>
  </si>
  <si>
    <t>A la fecha de la presente verificación, 09 de mayo de 2024, se reportaron acciones formativas sobre Código de Ética, en las que participaron 145 servidores.</t>
  </si>
  <si>
    <t>Mediante correo electónico del 17 de abril de 2024 remitido por la Dirección de Comunicaciones a los servidores de la entidad, se divulgó la campaña: ¡Capacítate! Curso integridad, transparencia y lucha contra la corrupción</t>
  </si>
  <si>
    <t xml:space="preserve"> </t>
  </si>
  <si>
    <t>FERNANDO NIÑO QUINTERO
DIRECTOR DE CONTROL INTERNO</t>
  </si>
  <si>
    <t>GABRIEL RODRÍGUEZ RODRÍGUEZ
AUDITOR RESPONSABLE</t>
  </si>
  <si>
    <t>SANDRA MARCELA SÁNCHEZ MAHECHA
EQUIPO AUDITOR</t>
  </si>
  <si>
    <t>JOSÉ RAMÓN MELÉNDEZ SÁNCHEZ
EQUIPO AUDITOR</t>
  </si>
  <si>
    <t>DIEGO FERNANDO CORTÉS CORTÉS
EQUIPO AUDITOR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</si>
</sst>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rial"/>
      <family val="2"/>
    </font>
    <font>
      <sz val="10"/>
      <color theme="1"/>
      <name val="Arial"/>
      <family val="2"/>
    </font>
    <font>
      <b/>
      <sz val="10"/>
      <color theme="0"/>
      <name val="Arial"/>
      <family val="2"/>
    </font>
    <font>
      <b/>
      <sz val="10"/>
      <name val="Arial"/>
      <family val="2"/>
    </font>
    <font>
      <sz val="10"/>
      <color theme="0"/>
      <name val="Arial"/>
      <family val="2"/>
    </font>
    <font>
      <sz val="10"/>
      <name val="Arial"/>
      <family val="2"/>
    </font>
    <font>
      <sz val="10"/>
      <color indexed="8"/>
      <name val="Arial"/>
      <family val="2"/>
    </font>
    <font>
      <b/>
      <sz val="10"/>
      <color indexed="8"/>
      <name val="Arial"/>
      <family val="2"/>
    </font>
    <font>
      <b/>
      <i/>
      <sz val="10"/>
      <color indexed="8"/>
      <name val="Arial"/>
      <family val="2"/>
    </font>
    <font>
      <i/>
      <sz val="10"/>
      <color indexed="8"/>
      <name val="Arial"/>
      <family val="2"/>
    </font>
    <font>
      <sz val="10"/>
      <color rgb="FF000000"/>
      <name val="Arial"/>
      <family val="2"/>
    </font>
    <font>
      <b/>
      <sz val="9"/>
      <color theme="1"/>
      <name val="Aptos Narrow"/>
      <family val="2"/>
      <scheme val="minor"/>
    </font>
    <font>
      <sz val="10"/>
      <color rgb="FFFF0000"/>
      <name val="Arial"/>
      <family val="2"/>
    </font>
    <font>
      <sz val="10"/>
      <color rgb="FF00B050"/>
      <name val="Arial"/>
      <family val="2"/>
    </font>
    <font>
      <i/>
      <sz val="10"/>
      <name val="Arial"/>
      <family val="2"/>
    </font>
  </fonts>
  <fills count="5">
    <fill>
      <patternFill patternType="none"/>
    </fill>
    <fill>
      <patternFill patternType="gray125"/>
    </fill>
    <fill>
      <patternFill patternType="solid">
        <fgColor theme="4" tint="0.79998168889431442"/>
        <bgColor indexed="65"/>
      </patternFill>
    </fill>
    <fill>
      <patternFill patternType="solid">
        <fgColor rgb="FF08539F"/>
        <bgColor indexed="64"/>
      </patternFill>
    </fill>
    <fill>
      <patternFill patternType="solid">
        <fgColor theme="0"/>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auto="1"/>
      </top>
      <bottom style="medium">
        <color auto="1"/>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auto="1"/>
      </bottom>
      <diagonal/>
    </border>
    <border>
      <left/>
      <right style="medium">
        <color auto="1"/>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186">
    <xf numFmtId="0" fontId="0" fillId="0" borderId="0" xfId="0"/>
    <xf numFmtId="0" fontId="4" fillId="0" borderId="0" xfId="0" applyFont="1" applyProtection="1">
      <protection locked="0"/>
    </xf>
    <xf numFmtId="0" fontId="4" fillId="0" borderId="0" xfId="0" applyFont="1"/>
    <xf numFmtId="0" fontId="5" fillId="3" borderId="1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4" fillId="0" borderId="17" xfId="0" applyFont="1" applyBorder="1" applyAlignment="1">
      <alignment horizontal="center" vertical="center" wrapText="1"/>
    </xf>
    <xf numFmtId="164" fontId="8" fillId="0" borderId="17" xfId="0" applyNumberFormat="1" applyFont="1" applyBorder="1" applyAlignment="1">
      <alignment horizontal="center" vertical="center"/>
    </xf>
    <xf numFmtId="3" fontId="4" fillId="0" borderId="17" xfId="0" applyNumberFormat="1" applyFont="1" applyBorder="1" applyAlignment="1">
      <alignment horizontal="center" vertical="center" wrapText="1"/>
    </xf>
    <xf numFmtId="9" fontId="6" fillId="0" borderId="17" xfId="1" applyFont="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4" fillId="0" borderId="21" xfId="0" applyFont="1" applyBorder="1" applyAlignment="1">
      <alignment horizontal="center" vertical="center" wrapText="1"/>
    </xf>
    <xf numFmtId="164" fontId="8" fillId="0" borderId="21" xfId="0" applyNumberFormat="1" applyFont="1" applyBorder="1" applyAlignment="1">
      <alignment horizontal="center" vertical="center"/>
    </xf>
    <xf numFmtId="3" fontId="4" fillId="0" borderId="21" xfId="0" applyNumberFormat="1" applyFont="1" applyBorder="1" applyAlignment="1">
      <alignment horizontal="center" vertical="center"/>
    </xf>
    <xf numFmtId="9" fontId="6" fillId="0" borderId="21" xfId="1" applyFont="1" applyBorder="1" applyAlignment="1">
      <alignment horizontal="center" vertical="center"/>
    </xf>
    <xf numFmtId="9" fontId="3" fillId="4" borderId="21" xfId="1" applyFont="1" applyFill="1" applyBorder="1" applyAlignment="1">
      <alignment horizontal="center" vertical="center"/>
    </xf>
    <xf numFmtId="164" fontId="8" fillId="0" borderId="21" xfId="0" applyNumberFormat="1" applyFont="1" applyBorder="1" applyAlignment="1">
      <alignment horizontal="center" vertical="center" wrapText="1"/>
    </xf>
    <xf numFmtId="0" fontId="4" fillId="0" borderId="21" xfId="0" applyFont="1" applyBorder="1" applyAlignment="1">
      <alignment horizontal="center" vertical="center"/>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4" fillId="0" borderId="25" xfId="0" applyFont="1" applyBorder="1" applyAlignment="1">
      <alignment horizontal="center" vertical="center" wrapText="1"/>
    </xf>
    <xf numFmtId="164" fontId="8" fillId="0" borderId="25" xfId="0" applyNumberFormat="1" applyFont="1" applyBorder="1" applyAlignment="1">
      <alignment horizontal="center" vertical="center" wrapText="1"/>
    </xf>
    <xf numFmtId="0" fontId="4" fillId="0" borderId="25" xfId="0" applyFont="1" applyBorder="1" applyAlignment="1">
      <alignment horizontal="center" vertical="center"/>
    </xf>
    <xf numFmtId="9" fontId="6" fillId="0" borderId="25" xfId="1" applyFont="1" applyBorder="1" applyAlignment="1">
      <alignment horizontal="center" vertical="center"/>
    </xf>
    <xf numFmtId="0" fontId="4" fillId="4" borderId="0" xfId="0" applyFont="1" applyFill="1"/>
    <xf numFmtId="0" fontId="5" fillId="3" borderId="28" xfId="0" applyFont="1" applyFill="1" applyBorder="1" applyAlignment="1">
      <alignment horizontal="center" vertical="center" wrapText="1"/>
    </xf>
    <xf numFmtId="0" fontId="7" fillId="0" borderId="0" xfId="0" applyFont="1"/>
    <xf numFmtId="0" fontId="8" fillId="0" borderId="17" xfId="0" applyFont="1" applyBorder="1" applyAlignment="1">
      <alignment horizontal="center" vertical="center" wrapText="1"/>
    </xf>
    <xf numFmtId="164" fontId="8" fillId="0" borderId="17" xfId="0" applyNumberFormat="1" applyFont="1" applyBorder="1" applyAlignment="1">
      <alignment horizontal="center" vertical="center" wrapText="1"/>
    </xf>
    <xf numFmtId="1" fontId="8" fillId="0" borderId="17" xfId="0" applyNumberFormat="1" applyFont="1" applyBorder="1" applyAlignment="1">
      <alignment horizontal="center" vertical="center"/>
    </xf>
    <xf numFmtId="9" fontId="3" fillId="0" borderId="17" xfId="1" applyFont="1" applyBorder="1" applyAlignment="1">
      <alignment horizontal="center" vertical="center"/>
    </xf>
    <xf numFmtId="9" fontId="6" fillId="0" borderId="19" xfId="1" applyFont="1" applyBorder="1" applyAlignment="1">
      <alignment horizontal="center" vertical="center" wrapText="1"/>
    </xf>
    <xf numFmtId="0" fontId="8" fillId="0" borderId="21" xfId="0" applyFont="1" applyBorder="1" applyAlignment="1">
      <alignment horizontal="center" vertical="center" wrapText="1"/>
    </xf>
    <xf numFmtId="1" fontId="8" fillId="0" borderId="21" xfId="0" applyNumberFormat="1" applyFont="1" applyBorder="1" applyAlignment="1">
      <alignment horizontal="center" vertical="center"/>
    </xf>
    <xf numFmtId="9" fontId="3" fillId="0" borderId="21" xfId="1" applyFont="1" applyBorder="1" applyAlignment="1">
      <alignment horizontal="center" vertical="center"/>
    </xf>
    <xf numFmtId="9" fontId="6" fillId="0" borderId="23" xfId="1" applyFont="1" applyBorder="1" applyAlignment="1">
      <alignment horizontal="center" vertical="center" wrapText="1"/>
    </xf>
    <xf numFmtId="0" fontId="4" fillId="0" borderId="21" xfId="0" applyFont="1" applyBorder="1" applyAlignment="1">
      <alignment horizontal="center" wrapText="1"/>
    </xf>
    <xf numFmtId="0" fontId="7" fillId="3" borderId="35" xfId="0" applyFont="1" applyFill="1" applyBorder="1" applyAlignment="1">
      <alignment horizontal="center" vertical="center" wrapText="1"/>
    </xf>
    <xf numFmtId="0" fontId="13" fillId="0" borderId="21" xfId="0" applyFont="1" applyBorder="1" applyAlignment="1">
      <alignment horizontal="center" vertical="center" wrapText="1"/>
    </xf>
    <xf numFmtId="164" fontId="4" fillId="0" borderId="21" xfId="0" applyNumberFormat="1" applyFont="1" applyBorder="1" applyAlignment="1">
      <alignment horizontal="center" vertical="center" wrapText="1"/>
    </xf>
    <xf numFmtId="0" fontId="13" fillId="0" borderId="21" xfId="0" applyFont="1" applyBorder="1" applyAlignment="1">
      <alignment horizontal="center" vertical="center"/>
    </xf>
    <xf numFmtId="0" fontId="4" fillId="4" borderId="21"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3" fillId="0" borderId="25" xfId="0" applyFont="1" applyBorder="1" applyAlignment="1">
      <alignment horizontal="center" vertical="center" wrapText="1"/>
    </xf>
    <xf numFmtId="1" fontId="8" fillId="4" borderId="25" xfId="0" applyNumberFormat="1" applyFont="1" applyFill="1" applyBorder="1" applyAlignment="1">
      <alignment horizontal="center" vertical="center"/>
    </xf>
    <xf numFmtId="9" fontId="3" fillId="0" borderId="25" xfId="1" applyFont="1" applyBorder="1" applyAlignment="1">
      <alignment horizontal="center" vertical="center"/>
    </xf>
    <xf numFmtId="9" fontId="6" fillId="0" borderId="38" xfId="1" applyFont="1" applyBorder="1" applyAlignment="1">
      <alignment horizontal="center" vertical="center" wrapText="1"/>
    </xf>
    <xf numFmtId="0" fontId="4" fillId="4" borderId="17" xfId="0" applyFont="1" applyFill="1" applyBorder="1" applyAlignment="1">
      <alignment horizontal="center" vertical="center" wrapText="1"/>
    </xf>
    <xf numFmtId="1" fontId="8" fillId="4" borderId="17" xfId="0" applyNumberFormat="1" applyFont="1" applyFill="1" applyBorder="1" applyAlignment="1">
      <alignment horizontal="center" vertical="center"/>
    </xf>
    <xf numFmtId="1" fontId="8" fillId="4" borderId="21" xfId="0" applyNumberFormat="1" applyFont="1" applyFill="1" applyBorder="1" applyAlignment="1">
      <alignment horizontal="center" vertical="center"/>
    </xf>
    <xf numFmtId="164" fontId="8" fillId="4" borderId="21" xfId="0" applyNumberFormat="1" applyFont="1" applyFill="1" applyBorder="1" applyAlignment="1">
      <alignment horizontal="center" vertical="center" wrapText="1"/>
    </xf>
    <xf numFmtId="164" fontId="4" fillId="0" borderId="17" xfId="0" applyNumberFormat="1" applyFont="1" applyBorder="1" applyAlignment="1">
      <alignment horizontal="center" vertical="center" wrapText="1"/>
    </xf>
    <xf numFmtId="9" fontId="3" fillId="0" borderId="21" xfId="1" applyFont="1" applyFill="1" applyBorder="1" applyAlignment="1">
      <alignment horizontal="center" vertical="center"/>
    </xf>
    <xf numFmtId="164" fontId="4" fillId="4" borderId="21" xfId="0" applyNumberFormat="1" applyFont="1" applyFill="1" applyBorder="1" applyAlignment="1">
      <alignment horizontal="center" vertical="center" wrapText="1"/>
    </xf>
    <xf numFmtId="164" fontId="8" fillId="4" borderId="25" xfId="0" applyNumberFormat="1" applyFont="1" applyFill="1" applyBorder="1" applyAlignment="1">
      <alignment horizontal="center" vertical="center" wrapText="1"/>
    </xf>
    <xf numFmtId="9" fontId="8" fillId="0" borderId="39" xfId="1" applyFont="1" applyFill="1" applyBorder="1" applyAlignment="1">
      <alignment horizontal="justify" vertical="center" wrapText="1"/>
    </xf>
    <xf numFmtId="0" fontId="4" fillId="0" borderId="45" xfId="0" applyFont="1" applyBorder="1" applyAlignment="1">
      <alignment horizontal="center" vertical="center" wrapText="1"/>
    </xf>
    <xf numFmtId="164" fontId="8" fillId="4" borderId="17" xfId="0" applyNumberFormat="1" applyFont="1" applyFill="1" applyBorder="1" applyAlignment="1">
      <alignment horizontal="center" vertical="center" wrapText="1"/>
    </xf>
    <xf numFmtId="0" fontId="7" fillId="3" borderId="34" xfId="0" applyFont="1" applyFill="1" applyBorder="1" applyAlignment="1">
      <alignment horizontal="center" vertical="center" wrapText="1"/>
    </xf>
    <xf numFmtId="0" fontId="8" fillId="0" borderId="46" xfId="0" applyFont="1" applyBorder="1" applyAlignment="1">
      <alignment horizontal="center" vertical="center" wrapText="1"/>
    </xf>
    <xf numFmtId="0" fontId="4" fillId="0" borderId="46" xfId="0" applyFont="1" applyBorder="1" applyAlignment="1">
      <alignment horizontal="center" vertical="center" wrapText="1"/>
    </xf>
    <xf numFmtId="0" fontId="7" fillId="3" borderId="40" xfId="0" applyFont="1" applyFill="1" applyBorder="1" applyAlignment="1">
      <alignment horizontal="center" vertical="center" wrapText="1"/>
    </xf>
    <xf numFmtId="0" fontId="4" fillId="0" borderId="47" xfId="0" applyFont="1" applyBorder="1" applyAlignment="1">
      <alignment horizontal="center" vertical="center" wrapText="1"/>
    </xf>
    <xf numFmtId="164" fontId="4" fillId="0" borderId="25" xfId="0" applyNumberFormat="1"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8" fillId="0" borderId="0" xfId="0" applyFont="1" applyAlignment="1">
      <alignment horizontal="center" vertical="center"/>
    </xf>
    <xf numFmtId="9" fontId="4" fillId="0" borderId="0" xfId="1" applyFont="1" applyFill="1" applyBorder="1" applyAlignment="1">
      <alignment horizontal="left" vertical="top" wrapText="1"/>
    </xf>
    <xf numFmtId="0" fontId="0" fillId="0" borderId="0" xfId="0" applyAlignment="1">
      <alignment wrapText="1"/>
    </xf>
    <xf numFmtId="164" fontId="2" fillId="0" borderId="0" xfId="0" applyNumberFormat="1" applyFont="1" applyAlignment="1">
      <alignment horizontal="center" vertical="center"/>
    </xf>
    <xf numFmtId="164" fontId="14" fillId="0" borderId="0" xfId="0" applyNumberFormat="1" applyFont="1" applyAlignment="1">
      <alignment horizontal="center" vertical="center"/>
    </xf>
    <xf numFmtId="0" fontId="0" fillId="0" borderId="0" xfId="0" applyAlignment="1">
      <alignment horizontal="left" vertical="top" wrapText="1"/>
    </xf>
    <xf numFmtId="0" fontId="4" fillId="0" borderId="0" xfId="0" applyFont="1" applyAlignment="1">
      <alignment horizontal="left" vertical="top" wrapText="1"/>
    </xf>
    <xf numFmtId="9" fontId="6" fillId="0" borderId="23" xfId="1" applyFont="1" applyFill="1" applyBorder="1" applyAlignment="1">
      <alignment horizontal="center" vertical="center" wrapText="1"/>
    </xf>
    <xf numFmtId="14" fontId="8" fillId="0" borderId="21" xfId="0" applyNumberFormat="1" applyFont="1" applyBorder="1" applyAlignment="1">
      <alignment horizontal="center" vertical="center" wrapText="1"/>
    </xf>
    <xf numFmtId="1" fontId="8" fillId="0" borderId="25" xfId="0" applyNumberFormat="1" applyFont="1" applyBorder="1" applyAlignment="1">
      <alignment horizontal="center" vertical="center"/>
    </xf>
    <xf numFmtId="9" fontId="3" fillId="0" borderId="25" xfId="1" applyFont="1" applyFill="1" applyBorder="1" applyAlignment="1">
      <alignment horizontal="center" vertical="center"/>
    </xf>
    <xf numFmtId="9" fontId="6" fillId="0" borderId="38" xfId="1" applyFont="1" applyFill="1" applyBorder="1" applyAlignment="1">
      <alignment horizontal="center" vertical="center" wrapText="1"/>
    </xf>
    <xf numFmtId="9" fontId="6" fillId="0" borderId="21" xfId="1" applyFont="1" applyFill="1" applyBorder="1" applyAlignment="1">
      <alignment horizontal="center" vertical="center"/>
    </xf>
    <xf numFmtId="0" fontId="4" fillId="0" borderId="22" xfId="0" applyFont="1" applyBorder="1" applyAlignment="1">
      <alignment horizontal="justify" vertical="center" wrapText="1"/>
    </xf>
    <xf numFmtId="0" fontId="4" fillId="0" borderId="18" xfId="0" applyFont="1" applyBorder="1" applyAlignment="1">
      <alignment horizontal="justify" vertical="center" wrapText="1"/>
    </xf>
    <xf numFmtId="9" fontId="4" fillId="0" borderId="34" xfId="1" applyFont="1" applyFill="1" applyBorder="1" applyAlignment="1">
      <alignment horizontal="justify" vertical="center" wrapText="1"/>
    </xf>
    <xf numFmtId="0" fontId="4" fillId="0" borderId="3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wrapText="1"/>
    </xf>
    <xf numFmtId="0" fontId="4" fillId="4" borderId="34" xfId="0" applyFont="1" applyFill="1" applyBorder="1" applyAlignment="1">
      <alignment horizontal="justify" vertical="center" wrapText="1"/>
    </xf>
    <xf numFmtId="1" fontId="4" fillId="0" borderId="21" xfId="0" applyNumberFormat="1" applyFont="1" applyBorder="1" applyAlignment="1">
      <alignment horizontal="center" vertical="center"/>
    </xf>
    <xf numFmtId="9" fontId="4" fillId="0" borderId="40" xfId="1" applyFont="1" applyFill="1" applyBorder="1" applyAlignment="1">
      <alignment vertical="center" wrapText="1"/>
    </xf>
    <xf numFmtId="1" fontId="4" fillId="4" borderId="21" xfId="0" applyNumberFormat="1" applyFont="1" applyFill="1" applyBorder="1" applyAlignment="1">
      <alignment horizontal="center" vertical="center"/>
    </xf>
    <xf numFmtId="0" fontId="8" fillId="0" borderId="34" xfId="0" applyFont="1" applyBorder="1" applyAlignment="1">
      <alignment horizontal="justify" vertical="center" wrapText="1"/>
    </xf>
    <xf numFmtId="0" fontId="7" fillId="3" borderId="15"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13" xfId="0" applyFont="1" applyFill="1" applyBorder="1" applyAlignment="1">
      <alignment horizontal="center" vertical="center" wrapText="1"/>
    </xf>
    <xf numFmtId="9" fontId="8" fillId="0" borderId="30" xfId="1" applyFont="1" applyFill="1" applyBorder="1" applyAlignment="1">
      <alignment horizontal="left" vertical="center" wrapText="1"/>
    </xf>
    <xf numFmtId="0" fontId="0" fillId="0" borderId="0" xfId="0" applyAlignment="1">
      <alignment horizontal="center" vertical="center"/>
    </xf>
    <xf numFmtId="0" fontId="4" fillId="0" borderId="40" xfId="0" applyFont="1" applyBorder="1" applyAlignment="1">
      <alignment horizontal="justify" vertical="center" wrapText="1"/>
    </xf>
    <xf numFmtId="9" fontId="8" fillId="4" borderId="34" xfId="1" applyFont="1" applyFill="1" applyBorder="1" applyAlignment="1">
      <alignment horizontal="justify" vertical="center" wrapText="1"/>
    </xf>
    <xf numFmtId="0" fontId="8" fillId="4" borderId="34" xfId="0" applyFont="1" applyFill="1" applyBorder="1" applyAlignment="1">
      <alignment horizontal="justify" vertical="center" wrapText="1"/>
    </xf>
    <xf numFmtId="0" fontId="8" fillId="0" borderId="33" xfId="0" applyFont="1" applyBorder="1" applyAlignment="1">
      <alignment horizontal="justify" vertical="center" wrapText="1"/>
    </xf>
    <xf numFmtId="9" fontId="8" fillId="0" borderId="30" xfId="1" applyFont="1" applyFill="1" applyBorder="1" applyAlignment="1">
      <alignment horizontal="justify" vertical="center" wrapText="1"/>
    </xf>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vertical="top" wrapText="1"/>
    </xf>
    <xf numFmtId="0" fontId="3" fillId="0" borderId="0" xfId="0" applyFont="1"/>
    <xf numFmtId="0" fontId="2" fillId="0" borderId="37" xfId="0" applyFont="1" applyBorder="1" applyAlignment="1">
      <alignment horizontal="center" wrapText="1"/>
    </xf>
    <xf numFmtId="9" fontId="4" fillId="0" borderId="0" xfId="1" applyFont="1" applyFill="1" applyBorder="1" applyAlignment="1">
      <alignment horizontal="center" vertical="top" wrapText="1"/>
    </xf>
    <xf numFmtId="9" fontId="4" fillId="0" borderId="51" xfId="1" applyFont="1" applyFill="1" applyBorder="1" applyAlignment="1">
      <alignment horizontal="center" vertical="top" wrapText="1"/>
    </xf>
    <xf numFmtId="0" fontId="0" fillId="0" borderId="0" xfId="0" applyAlignment="1">
      <alignment horizontal="center"/>
    </xf>
    <xf numFmtId="0" fontId="0" fillId="0" borderId="51" xfId="0" applyBorder="1" applyAlignment="1">
      <alignment horizontal="center"/>
    </xf>
    <xf numFmtId="0" fontId="2" fillId="0" borderId="37" xfId="0" applyFont="1" applyBorder="1" applyAlignment="1">
      <alignment horizontal="center" wrapText="1"/>
    </xf>
    <xf numFmtId="0" fontId="2" fillId="0" borderId="37" xfId="0" applyFont="1" applyBorder="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center"/>
    </xf>
    <xf numFmtId="0" fontId="4" fillId="0" borderId="0" xfId="0" applyFont="1" applyAlignment="1">
      <alignment horizontal="center"/>
    </xf>
    <xf numFmtId="0" fontId="4" fillId="0" borderId="51" xfId="0" applyFont="1" applyBorder="1" applyAlignment="1">
      <alignment horizont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top" wrapText="1"/>
    </xf>
    <xf numFmtId="0" fontId="3" fillId="0" borderId="8" xfId="0" applyFont="1" applyBorder="1" applyAlignment="1">
      <alignment horizontal="center" vertical="center"/>
    </xf>
    <xf numFmtId="0" fontId="3" fillId="2" borderId="9" xfId="2" applyFont="1" applyBorder="1" applyAlignment="1">
      <alignment horizontal="center" vertical="center" wrapText="1"/>
    </xf>
    <xf numFmtId="0" fontId="3" fillId="2" borderId="10" xfId="2" applyFont="1" applyBorder="1" applyAlignment="1">
      <alignment horizontal="center" vertical="center" wrapText="1"/>
    </xf>
    <xf numFmtId="0" fontId="3" fillId="2" borderId="10" xfId="2" applyFont="1" applyBorder="1" applyAlignment="1">
      <alignment horizontal="left" vertical="top" wrapText="1"/>
    </xf>
    <xf numFmtId="0" fontId="3" fillId="2" borderId="11" xfId="2"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9" fontId="3" fillId="0" borderId="17" xfId="1" applyFont="1" applyFill="1" applyBorder="1" applyAlignment="1">
      <alignment horizontal="center" vertical="center"/>
    </xf>
    <xf numFmtId="9" fontId="3" fillId="0" borderId="21" xfId="1" applyFont="1" applyFill="1" applyBorder="1" applyAlignment="1">
      <alignment horizontal="center" vertical="center"/>
    </xf>
    <xf numFmtId="9" fontId="3" fillId="0" borderId="25" xfId="1" applyFont="1" applyFill="1" applyBorder="1" applyAlignment="1">
      <alignment horizontal="center" vertical="center"/>
    </xf>
    <xf numFmtId="9" fontId="3" fillId="0" borderId="48" xfId="1" applyFont="1" applyFill="1" applyBorder="1" applyAlignment="1">
      <alignment horizontal="center" vertical="center"/>
    </xf>
    <xf numFmtId="9" fontId="3" fillId="0" borderId="49" xfId="1" applyFont="1" applyFill="1" applyBorder="1" applyAlignment="1">
      <alignment horizontal="center" vertical="center"/>
    </xf>
    <xf numFmtId="9" fontId="3" fillId="0" borderId="5" xfId="1" applyFont="1" applyFill="1" applyBorder="1" applyAlignment="1">
      <alignment horizontal="center" vertical="center"/>
    </xf>
    <xf numFmtId="9" fontId="3" fillId="0" borderId="5" xfId="1" applyFont="1" applyFill="1" applyBorder="1" applyAlignment="1"/>
    <xf numFmtId="9" fontId="3" fillId="0" borderId="49" xfId="1" applyFont="1" applyFill="1" applyBorder="1" applyAlignment="1"/>
    <xf numFmtId="9" fontId="3" fillId="0" borderId="50" xfId="1" applyFont="1" applyFill="1" applyBorder="1" applyAlignment="1">
      <alignment horizontal="center" vertical="center"/>
    </xf>
    <xf numFmtId="0" fontId="3" fillId="2" borderId="6" xfId="2" applyFont="1" applyBorder="1" applyAlignment="1">
      <alignment horizontal="center" vertical="center" wrapText="1"/>
    </xf>
    <xf numFmtId="0" fontId="3" fillId="2" borderId="7" xfId="2"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7" fillId="3" borderId="2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0" xfId="0" applyFont="1" applyFill="1" applyBorder="1" applyAlignment="1">
      <alignment horizontal="center" vertical="center" wrapText="1"/>
    </xf>
    <xf numFmtId="9" fontId="3" fillId="0" borderId="30" xfId="1" applyFont="1" applyBorder="1" applyAlignment="1">
      <alignment horizontal="center" vertical="center"/>
    </xf>
    <xf numFmtId="9" fontId="3" fillId="0" borderId="33" xfId="1" applyFont="1" applyBorder="1" applyAlignment="1">
      <alignment horizontal="center" vertical="center"/>
    </xf>
    <xf numFmtId="9" fontId="3" fillId="0" borderId="37" xfId="1" applyFont="1" applyBorder="1" applyAlignment="1">
      <alignment horizontal="center" vertical="center"/>
    </xf>
    <xf numFmtId="9" fontId="3" fillId="0" borderId="39" xfId="1" applyFont="1" applyBorder="1" applyAlignment="1">
      <alignment horizontal="center" vertical="center"/>
    </xf>
    <xf numFmtId="0" fontId="7" fillId="3" borderId="36"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9" fontId="3" fillId="0" borderId="3" xfId="1" applyFont="1" applyBorder="1" applyAlignment="1">
      <alignment horizontal="center" vertical="center"/>
    </xf>
    <xf numFmtId="9" fontId="3" fillId="0" borderId="5" xfId="1" applyFont="1" applyBorder="1" applyAlignment="1">
      <alignment horizontal="center" vertical="center"/>
    </xf>
    <xf numFmtId="9" fontId="3" fillId="0" borderId="8" xfId="1" applyFont="1" applyBorder="1" applyAlignment="1">
      <alignment horizontal="center" vertical="center"/>
    </xf>
    <xf numFmtId="0" fontId="3" fillId="2" borderId="4" xfId="2" applyFont="1" applyBorder="1" applyAlignment="1">
      <alignment horizontal="center" vertical="center" wrapText="1"/>
    </xf>
    <xf numFmtId="0" fontId="3" fillId="2" borderId="0" xfId="2" applyFont="1" applyBorder="1" applyAlignment="1">
      <alignment horizontal="center" vertical="center" wrapText="1"/>
    </xf>
    <xf numFmtId="9" fontId="6" fillId="0" borderId="41" xfId="1" applyFont="1" applyBorder="1" applyAlignment="1">
      <alignment horizontal="center" vertical="center"/>
    </xf>
    <xf numFmtId="9" fontId="6" fillId="0" borderId="42" xfId="1" applyFont="1" applyBorder="1" applyAlignment="1">
      <alignment horizontal="center" vertical="center"/>
    </xf>
    <xf numFmtId="9" fontId="6" fillId="0" borderId="43" xfId="1" applyFont="1" applyBorder="1" applyAlignment="1">
      <alignment horizontal="center" vertical="center"/>
    </xf>
    <xf numFmtId="0" fontId="7" fillId="3" borderId="44"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4" xfId="0" applyFont="1" applyFill="1" applyBorder="1" applyAlignment="1">
      <alignment horizontal="center" vertical="center" wrapText="1"/>
    </xf>
    <xf numFmtId="9" fontId="3" fillId="0" borderId="31" xfId="1" applyFont="1" applyBorder="1" applyAlignment="1">
      <alignment horizontal="center" vertical="center"/>
    </xf>
    <xf numFmtId="9" fontId="3" fillId="0" borderId="34" xfId="1" applyFont="1" applyBorder="1" applyAlignment="1">
      <alignment horizontal="center" vertical="center"/>
    </xf>
    <xf numFmtId="9" fontId="3" fillId="0" borderId="40" xfId="1" applyFont="1" applyBorder="1" applyAlignment="1">
      <alignment horizontal="center" vertical="center"/>
    </xf>
  </cellXfs>
  <cellStyles count="3">
    <cellStyle name="20% - Énfasis1" xfId="2" builtinId="30"/>
    <cellStyle name="Normal" xfId="0" builtinId="0"/>
    <cellStyle name="Porcentaje" xfId="1" builtinId="5"/>
  </cellStyles>
  <dxfs count="25">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116160</xdr:colOff>
      <xdr:row>0</xdr:row>
      <xdr:rowOff>58078</xdr:rowOff>
    </xdr:from>
    <xdr:to>
      <xdr:col>4</xdr:col>
      <xdr:colOff>58080</xdr:colOff>
      <xdr:row>2</xdr:row>
      <xdr:rowOff>127775</xdr:rowOff>
    </xdr:to>
    <xdr:pic>
      <xdr:nvPicPr>
        <xdr:cNvPr id="3" name="Imagen 3" descr="Texto&#10;&#10;Descripción generada automáticamente con confianza baja">
          <a:extLst>
            <a:ext uri="{FF2B5EF4-FFF2-40B4-BE49-F238E27FC236}">
              <a16:creationId xmlns:a16="http://schemas.microsoft.com/office/drawing/2014/main" id="{DF73509A-0400-F61B-3B15-22DB07863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404" y="58078"/>
          <a:ext cx="2056005" cy="394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25DCA-F55B-4254-B910-0017D94A9086}">
  <dimension ref="A1:P125"/>
  <sheetViews>
    <sheetView tabSelected="1" topLeftCell="A95" zoomScale="70" zoomScaleNormal="70" zoomScaleSheetLayoutView="59" workbookViewId="0">
      <selection activeCell="O107" sqref="O107"/>
    </sheetView>
  </sheetViews>
  <sheetFormatPr baseColWidth="10" defaultColWidth="11.42578125" defaultRowHeight="12.75" x14ac:dyDescent="0.2"/>
  <cols>
    <col min="1" max="1" width="4.85546875" style="2" customWidth="1"/>
    <col min="2" max="2" width="6.5703125" style="67" customWidth="1"/>
    <col min="3" max="3" width="18.28515625" style="2" customWidth="1"/>
    <col min="4" max="4" width="5.85546875" style="2" customWidth="1"/>
    <col min="5" max="5" width="27.85546875" style="68" customWidth="1"/>
    <col min="6" max="6" width="21" style="68" customWidth="1"/>
    <col min="7" max="7" width="14.42578125" style="2" customWidth="1"/>
    <col min="8" max="8" width="15.7109375" style="68" customWidth="1"/>
    <col min="9" max="9" width="15.28515625" style="69" customWidth="1"/>
    <col min="10" max="10" width="15" style="2" customWidth="1"/>
    <col min="11" max="11" width="11.7109375" style="2" customWidth="1"/>
    <col min="12" max="12" width="10.140625" style="2" customWidth="1"/>
    <col min="13" max="13" width="17.42578125" style="2" customWidth="1"/>
    <col min="14" max="14" width="12.5703125" style="2" customWidth="1"/>
    <col min="15" max="15" width="92.5703125" style="75" customWidth="1"/>
    <col min="16" max="16" width="17.42578125" style="2" customWidth="1"/>
    <col min="17" max="17" width="33.140625" style="2" customWidth="1"/>
    <col min="18" max="16384" width="11.42578125" style="2"/>
  </cols>
  <sheetData>
    <row r="1" spans="2:16" s="1" customFormat="1" x14ac:dyDescent="0.2">
      <c r="B1" s="123" t="s">
        <v>0</v>
      </c>
      <c r="C1" s="124"/>
      <c r="D1" s="124"/>
      <c r="E1" s="124"/>
      <c r="F1" s="124"/>
      <c r="G1" s="124"/>
      <c r="H1" s="124"/>
      <c r="I1" s="124"/>
      <c r="J1" s="124"/>
      <c r="K1" s="124"/>
      <c r="L1" s="124"/>
      <c r="M1" s="124"/>
      <c r="N1" s="124"/>
      <c r="O1" s="125"/>
      <c r="P1" s="126"/>
    </row>
    <row r="2" spans="2:16" x14ac:dyDescent="0.2">
      <c r="B2" s="127" t="s">
        <v>1</v>
      </c>
      <c r="C2" s="128"/>
      <c r="D2" s="128"/>
      <c r="E2" s="128"/>
      <c r="F2" s="128"/>
      <c r="G2" s="128"/>
      <c r="H2" s="128"/>
      <c r="I2" s="128"/>
      <c r="J2" s="128"/>
      <c r="K2" s="128"/>
      <c r="L2" s="128"/>
      <c r="M2" s="128"/>
      <c r="N2" s="128"/>
      <c r="O2" s="129"/>
      <c r="P2" s="130"/>
    </row>
    <row r="3" spans="2:16" ht="13.5" thickBot="1" x14ac:dyDescent="0.25">
      <c r="B3" s="131" t="s">
        <v>2</v>
      </c>
      <c r="C3" s="132"/>
      <c r="D3" s="132"/>
      <c r="E3" s="132"/>
      <c r="F3" s="132"/>
      <c r="G3" s="132"/>
      <c r="H3" s="132"/>
      <c r="I3" s="132"/>
      <c r="J3" s="132"/>
      <c r="K3" s="132"/>
      <c r="L3" s="132"/>
      <c r="M3" s="132"/>
      <c r="N3" s="132"/>
      <c r="O3" s="133"/>
      <c r="P3" s="134"/>
    </row>
    <row r="4" spans="2:16" ht="13.5" thickBot="1" x14ac:dyDescent="0.25">
      <c r="B4" s="135" t="s">
        <v>3</v>
      </c>
      <c r="C4" s="136"/>
      <c r="D4" s="136"/>
      <c r="E4" s="136"/>
      <c r="F4" s="136"/>
      <c r="G4" s="136"/>
      <c r="H4" s="136"/>
      <c r="I4" s="136"/>
      <c r="J4" s="136"/>
      <c r="K4" s="136"/>
      <c r="L4" s="136"/>
      <c r="M4" s="136"/>
      <c r="N4" s="136"/>
      <c r="O4" s="137"/>
      <c r="P4" s="138"/>
    </row>
    <row r="5" spans="2:16" ht="39" thickBot="1" x14ac:dyDescent="0.25">
      <c r="B5" s="139" t="s">
        <v>4</v>
      </c>
      <c r="C5" s="140"/>
      <c r="D5" s="141" t="s">
        <v>5</v>
      </c>
      <c r="E5" s="140"/>
      <c r="F5" s="3" t="s">
        <v>6</v>
      </c>
      <c r="G5" s="3" t="s">
        <v>7</v>
      </c>
      <c r="H5" s="3" t="s">
        <v>8</v>
      </c>
      <c r="I5" s="3" t="s">
        <v>9</v>
      </c>
      <c r="J5" s="3" t="s">
        <v>10</v>
      </c>
      <c r="K5" s="3" t="s">
        <v>11</v>
      </c>
      <c r="L5" s="3" t="s">
        <v>12</v>
      </c>
      <c r="M5" s="3" t="s">
        <v>13</v>
      </c>
      <c r="N5" s="3" t="s">
        <v>14</v>
      </c>
      <c r="O5" s="95" t="s">
        <v>15</v>
      </c>
      <c r="P5" s="4" t="s">
        <v>16</v>
      </c>
    </row>
    <row r="6" spans="2:16" ht="67.5" customHeight="1" x14ac:dyDescent="0.2">
      <c r="B6" s="5" t="s">
        <v>17</v>
      </c>
      <c r="C6" s="6" t="s">
        <v>18</v>
      </c>
      <c r="D6" s="7" t="s">
        <v>19</v>
      </c>
      <c r="E6" s="7" t="s">
        <v>20</v>
      </c>
      <c r="F6" s="7" t="s">
        <v>21</v>
      </c>
      <c r="G6" s="7" t="s">
        <v>22</v>
      </c>
      <c r="H6" s="7" t="s">
        <v>23</v>
      </c>
      <c r="I6" s="8">
        <v>45473</v>
      </c>
      <c r="J6" s="9">
        <v>1</v>
      </c>
      <c r="K6" s="9">
        <v>0</v>
      </c>
      <c r="L6" s="10">
        <f>+K6/J6</f>
        <v>0</v>
      </c>
      <c r="M6" s="10" t="s">
        <v>24</v>
      </c>
      <c r="N6" s="142">
        <f>AVERAGE(L6:L10)</f>
        <v>0.56666666666666665</v>
      </c>
      <c r="O6" s="83" t="s">
        <v>368</v>
      </c>
      <c r="P6" s="145">
        <f>AVERAGE(N6,N16,N44,N71,N89)</f>
        <v>0.35726602564102566</v>
      </c>
    </row>
    <row r="7" spans="2:16" ht="48" customHeight="1" x14ac:dyDescent="0.2">
      <c r="B7" s="11" t="s">
        <v>25</v>
      </c>
      <c r="C7" s="12" t="s">
        <v>26</v>
      </c>
      <c r="D7" s="13" t="s">
        <v>27</v>
      </c>
      <c r="E7" s="13" t="s">
        <v>28</v>
      </c>
      <c r="F7" s="13" t="s">
        <v>29</v>
      </c>
      <c r="G7" s="13" t="s">
        <v>22</v>
      </c>
      <c r="H7" s="13" t="s">
        <v>23</v>
      </c>
      <c r="I7" s="14">
        <v>45322</v>
      </c>
      <c r="J7" s="15">
        <v>1</v>
      </c>
      <c r="K7" s="15">
        <v>1</v>
      </c>
      <c r="L7" s="16">
        <f>+K7/J7</f>
        <v>1</v>
      </c>
      <c r="M7" s="16" t="s">
        <v>30</v>
      </c>
      <c r="N7" s="143"/>
      <c r="O7" s="82" t="s">
        <v>369</v>
      </c>
      <c r="P7" s="146"/>
    </row>
    <row r="8" spans="2:16" ht="62.1" customHeight="1" x14ac:dyDescent="0.2">
      <c r="B8" s="11" t="s">
        <v>31</v>
      </c>
      <c r="C8" s="12" t="s">
        <v>32</v>
      </c>
      <c r="D8" s="13" t="s">
        <v>33</v>
      </c>
      <c r="E8" s="13" t="s">
        <v>34</v>
      </c>
      <c r="F8" s="13" t="s">
        <v>35</v>
      </c>
      <c r="G8" s="13" t="s">
        <v>22</v>
      </c>
      <c r="H8" s="13" t="s">
        <v>23</v>
      </c>
      <c r="I8" s="18">
        <v>45322</v>
      </c>
      <c r="J8" s="19">
        <v>1</v>
      </c>
      <c r="K8" s="19">
        <v>1</v>
      </c>
      <c r="L8" s="16">
        <f>+K8/J8</f>
        <v>1</v>
      </c>
      <c r="M8" s="81" t="s">
        <v>30</v>
      </c>
      <c r="N8" s="143"/>
      <c r="O8" s="82" t="s">
        <v>370</v>
      </c>
      <c r="P8" s="146"/>
    </row>
    <row r="9" spans="2:16" ht="89.25" x14ac:dyDescent="0.2">
      <c r="B9" s="11" t="s">
        <v>36</v>
      </c>
      <c r="C9" s="12" t="s">
        <v>37</v>
      </c>
      <c r="D9" s="13" t="s">
        <v>38</v>
      </c>
      <c r="E9" s="13" t="s">
        <v>39</v>
      </c>
      <c r="F9" s="13" t="s">
        <v>40</v>
      </c>
      <c r="G9" s="13" t="s">
        <v>22</v>
      </c>
      <c r="H9" s="13" t="s">
        <v>41</v>
      </c>
      <c r="I9" s="18" t="s">
        <v>42</v>
      </c>
      <c r="J9" s="19">
        <v>4</v>
      </c>
      <c r="K9" s="19">
        <v>2</v>
      </c>
      <c r="L9" s="16">
        <f>+K9/J9</f>
        <v>0.5</v>
      </c>
      <c r="M9" s="16" t="s">
        <v>24</v>
      </c>
      <c r="N9" s="143"/>
      <c r="O9" s="82" t="s">
        <v>383</v>
      </c>
      <c r="P9" s="146"/>
    </row>
    <row r="10" spans="2:16" s="26" customFormat="1" ht="83.25" customHeight="1" thickBot="1" x14ac:dyDescent="0.25">
      <c r="B10" s="20" t="s">
        <v>43</v>
      </c>
      <c r="C10" s="21" t="s">
        <v>44</v>
      </c>
      <c r="D10" s="22" t="s">
        <v>45</v>
      </c>
      <c r="E10" s="22" t="s">
        <v>46</v>
      </c>
      <c r="F10" s="22" t="s">
        <v>47</v>
      </c>
      <c r="G10" s="22" t="s">
        <v>22</v>
      </c>
      <c r="H10" s="22" t="s">
        <v>48</v>
      </c>
      <c r="I10" s="23" t="s">
        <v>49</v>
      </c>
      <c r="J10" s="24">
        <v>3</v>
      </c>
      <c r="K10" s="24">
        <v>1</v>
      </c>
      <c r="L10" s="25">
        <f>+K10/J10</f>
        <v>0.33333333333333331</v>
      </c>
      <c r="M10" s="25" t="s">
        <v>24</v>
      </c>
      <c r="N10" s="144"/>
      <c r="O10" s="82" t="s">
        <v>389</v>
      </c>
      <c r="P10" s="146"/>
    </row>
    <row r="11" spans="2:16" ht="15.75" customHeight="1" thickBot="1" x14ac:dyDescent="0.25">
      <c r="B11" s="151" t="s">
        <v>50</v>
      </c>
      <c r="C11" s="152"/>
      <c r="D11" s="152"/>
      <c r="E11" s="152"/>
      <c r="F11" s="152"/>
      <c r="G11" s="152"/>
      <c r="H11" s="152"/>
      <c r="I11" s="152"/>
      <c r="J11" s="152"/>
      <c r="K11" s="152"/>
      <c r="L11" s="152"/>
      <c r="M11" s="152"/>
      <c r="N11" s="152"/>
      <c r="O11" s="152"/>
      <c r="P11" s="146"/>
    </row>
    <row r="12" spans="2:16" ht="39" thickBot="1" x14ac:dyDescent="0.25">
      <c r="B12" s="153" t="s">
        <v>4</v>
      </c>
      <c r="C12" s="154"/>
      <c r="D12" s="155" t="s">
        <v>5</v>
      </c>
      <c r="E12" s="154"/>
      <c r="F12" s="27" t="s">
        <v>6</v>
      </c>
      <c r="G12" s="27" t="s">
        <v>7</v>
      </c>
      <c r="H12" s="27" t="s">
        <v>8</v>
      </c>
      <c r="I12" s="27" t="s">
        <v>9</v>
      </c>
      <c r="J12" s="27" t="s">
        <v>10</v>
      </c>
      <c r="K12" s="27" t="s">
        <v>11</v>
      </c>
      <c r="L12" s="27" t="s">
        <v>12</v>
      </c>
      <c r="M12" s="27" t="s">
        <v>13</v>
      </c>
      <c r="N12" s="27" t="s">
        <v>14</v>
      </c>
      <c r="O12" s="96" t="s">
        <v>51</v>
      </c>
      <c r="P12" s="146"/>
    </row>
    <row r="13" spans="2:16" s="28" customFormat="1" ht="36" customHeight="1" thickBot="1" x14ac:dyDescent="0.25">
      <c r="B13" s="156" t="s">
        <v>52</v>
      </c>
      <c r="C13" s="157"/>
      <c r="D13" s="157"/>
      <c r="E13" s="157"/>
      <c r="F13" s="157"/>
      <c r="G13" s="157"/>
      <c r="H13" s="157"/>
      <c r="I13" s="157"/>
      <c r="J13" s="157"/>
      <c r="K13" s="157"/>
      <c r="L13" s="157"/>
      <c r="M13" s="157"/>
      <c r="N13" s="157"/>
      <c r="O13" s="157"/>
      <c r="P13" s="146"/>
    </row>
    <row r="14" spans="2:16" ht="15.75" customHeight="1" thickBot="1" x14ac:dyDescent="0.25">
      <c r="B14" s="135" t="s">
        <v>53</v>
      </c>
      <c r="C14" s="136"/>
      <c r="D14" s="136"/>
      <c r="E14" s="136"/>
      <c r="F14" s="136"/>
      <c r="G14" s="136"/>
      <c r="H14" s="136"/>
      <c r="I14" s="136"/>
      <c r="J14" s="136"/>
      <c r="K14" s="136"/>
      <c r="L14" s="136"/>
      <c r="M14" s="136"/>
      <c r="N14" s="136"/>
      <c r="O14" s="136"/>
      <c r="P14" s="146"/>
    </row>
    <row r="15" spans="2:16" ht="39" thickBot="1" x14ac:dyDescent="0.25">
      <c r="B15" s="139" t="s">
        <v>4</v>
      </c>
      <c r="C15" s="140"/>
      <c r="D15" s="141" t="s">
        <v>5</v>
      </c>
      <c r="E15" s="140"/>
      <c r="F15" s="3" t="s">
        <v>6</v>
      </c>
      <c r="G15" s="3" t="s">
        <v>7</v>
      </c>
      <c r="H15" s="3" t="s">
        <v>8</v>
      </c>
      <c r="I15" s="3" t="s">
        <v>9</v>
      </c>
      <c r="J15" s="3" t="s">
        <v>10</v>
      </c>
      <c r="K15" s="3" t="s">
        <v>11</v>
      </c>
      <c r="L15" s="3" t="s">
        <v>54</v>
      </c>
      <c r="M15" s="3" t="s">
        <v>13</v>
      </c>
      <c r="N15" s="3" t="s">
        <v>14</v>
      </c>
      <c r="O15" s="97" t="s">
        <v>51</v>
      </c>
      <c r="P15" s="146"/>
    </row>
    <row r="16" spans="2:16" ht="84" customHeight="1" x14ac:dyDescent="0.2">
      <c r="B16" s="158" t="s">
        <v>55</v>
      </c>
      <c r="C16" s="161" t="s">
        <v>56</v>
      </c>
      <c r="D16" s="29" t="s">
        <v>57</v>
      </c>
      <c r="E16" s="29" t="s">
        <v>58</v>
      </c>
      <c r="F16" s="29" t="s">
        <v>59</v>
      </c>
      <c r="G16" s="29" t="s">
        <v>22</v>
      </c>
      <c r="H16" s="29" t="s">
        <v>60</v>
      </c>
      <c r="I16" s="30">
        <v>45322</v>
      </c>
      <c r="J16" s="31">
        <v>1</v>
      </c>
      <c r="K16" s="31">
        <v>1</v>
      </c>
      <c r="L16" s="32">
        <f t="shared" ref="L16:L41" si="0">+K16/J16</f>
        <v>1</v>
      </c>
      <c r="M16" s="33" t="s">
        <v>30</v>
      </c>
      <c r="N16" s="163">
        <f>AVERAGE(L16:L41)</f>
        <v>0.46153846153846156</v>
      </c>
      <c r="O16" s="86" t="s">
        <v>61</v>
      </c>
      <c r="P16" s="147"/>
    </row>
    <row r="17" spans="2:16" ht="89.25" x14ac:dyDescent="0.2">
      <c r="B17" s="159"/>
      <c r="C17" s="162"/>
      <c r="D17" s="34" t="s">
        <v>62</v>
      </c>
      <c r="E17" s="34" t="s">
        <v>63</v>
      </c>
      <c r="F17" s="34" t="s">
        <v>64</v>
      </c>
      <c r="G17" s="34" t="s">
        <v>22</v>
      </c>
      <c r="H17" s="34" t="s">
        <v>65</v>
      </c>
      <c r="I17" s="18">
        <v>45397</v>
      </c>
      <c r="J17" s="35">
        <v>1</v>
      </c>
      <c r="K17" s="35">
        <v>1</v>
      </c>
      <c r="L17" s="36">
        <f t="shared" si="0"/>
        <v>1</v>
      </c>
      <c r="M17" s="37" t="s">
        <v>30</v>
      </c>
      <c r="N17" s="164"/>
      <c r="O17" s="94" t="s">
        <v>390</v>
      </c>
      <c r="P17" s="147"/>
    </row>
    <row r="18" spans="2:16" ht="57" customHeight="1" x14ac:dyDescent="0.2">
      <c r="B18" s="159"/>
      <c r="C18" s="162"/>
      <c r="D18" s="34" t="s">
        <v>66</v>
      </c>
      <c r="E18" s="34" t="s">
        <v>67</v>
      </c>
      <c r="F18" s="34" t="s">
        <v>68</v>
      </c>
      <c r="G18" s="34" t="s">
        <v>22</v>
      </c>
      <c r="H18" s="34" t="s">
        <v>69</v>
      </c>
      <c r="I18" s="18">
        <v>45409</v>
      </c>
      <c r="J18" s="35">
        <v>1</v>
      </c>
      <c r="K18" s="35">
        <v>1</v>
      </c>
      <c r="L18" s="36">
        <f t="shared" si="0"/>
        <v>1</v>
      </c>
      <c r="M18" s="37" t="s">
        <v>30</v>
      </c>
      <c r="N18" s="164"/>
      <c r="O18" s="85" t="s">
        <v>371</v>
      </c>
      <c r="P18" s="148"/>
    </row>
    <row r="19" spans="2:16" ht="89.25" x14ac:dyDescent="0.2">
      <c r="B19" s="159"/>
      <c r="C19" s="162"/>
      <c r="D19" s="34" t="s">
        <v>70</v>
      </c>
      <c r="E19" s="34" t="s">
        <v>71</v>
      </c>
      <c r="F19" s="34" t="s">
        <v>72</v>
      </c>
      <c r="G19" s="34" t="s">
        <v>22</v>
      </c>
      <c r="H19" s="34" t="s">
        <v>73</v>
      </c>
      <c r="I19" s="18" t="s">
        <v>74</v>
      </c>
      <c r="J19" s="35">
        <v>12</v>
      </c>
      <c r="K19" s="35">
        <v>4</v>
      </c>
      <c r="L19" s="36">
        <f t="shared" si="0"/>
        <v>0.33333333333333331</v>
      </c>
      <c r="M19" s="37" t="s">
        <v>24</v>
      </c>
      <c r="N19" s="164"/>
      <c r="O19" s="85" t="s">
        <v>387</v>
      </c>
      <c r="P19" s="147"/>
    </row>
    <row r="20" spans="2:16" ht="92.25" customHeight="1" x14ac:dyDescent="0.2">
      <c r="B20" s="159"/>
      <c r="C20" s="162"/>
      <c r="D20" s="34" t="s">
        <v>75</v>
      </c>
      <c r="E20" s="34" t="s">
        <v>76</v>
      </c>
      <c r="F20" s="34" t="s">
        <v>77</v>
      </c>
      <c r="G20" s="34" t="s">
        <v>22</v>
      </c>
      <c r="H20" s="34" t="s">
        <v>78</v>
      </c>
      <c r="I20" s="18" t="s">
        <v>79</v>
      </c>
      <c r="J20" s="35">
        <v>2</v>
      </c>
      <c r="K20" s="35">
        <v>0</v>
      </c>
      <c r="L20" s="36">
        <f t="shared" si="0"/>
        <v>0</v>
      </c>
      <c r="M20" s="37" t="s">
        <v>24</v>
      </c>
      <c r="N20" s="164"/>
      <c r="O20" s="94" t="s">
        <v>391</v>
      </c>
      <c r="P20" s="147"/>
    </row>
    <row r="21" spans="2:16" ht="89.25" x14ac:dyDescent="0.2">
      <c r="B21" s="159"/>
      <c r="C21" s="162"/>
      <c r="D21" s="34" t="s">
        <v>80</v>
      </c>
      <c r="E21" s="34" t="s">
        <v>81</v>
      </c>
      <c r="F21" s="34" t="s">
        <v>82</v>
      </c>
      <c r="G21" s="34" t="s">
        <v>22</v>
      </c>
      <c r="H21" s="34" t="s">
        <v>78</v>
      </c>
      <c r="I21" s="18" t="s">
        <v>83</v>
      </c>
      <c r="J21" s="35">
        <v>2</v>
      </c>
      <c r="K21" s="35">
        <v>0</v>
      </c>
      <c r="L21" s="36">
        <f t="shared" si="0"/>
        <v>0</v>
      </c>
      <c r="M21" s="37" t="s">
        <v>24</v>
      </c>
      <c r="N21" s="164"/>
      <c r="O21" s="85" t="s">
        <v>365</v>
      </c>
      <c r="P21" s="147"/>
    </row>
    <row r="22" spans="2:16" s="26" customFormat="1" ht="114.75" x14ac:dyDescent="0.2">
      <c r="B22" s="159"/>
      <c r="C22" s="162"/>
      <c r="D22" s="34" t="s">
        <v>84</v>
      </c>
      <c r="E22" s="34" t="s">
        <v>85</v>
      </c>
      <c r="F22" s="34" t="s">
        <v>86</v>
      </c>
      <c r="G22" s="34" t="s">
        <v>22</v>
      </c>
      <c r="H22" s="34" t="s">
        <v>87</v>
      </c>
      <c r="I22" s="18" t="s">
        <v>88</v>
      </c>
      <c r="J22" s="35">
        <v>2</v>
      </c>
      <c r="K22" s="35">
        <v>1</v>
      </c>
      <c r="L22" s="36">
        <f t="shared" si="0"/>
        <v>0.5</v>
      </c>
      <c r="M22" s="37" t="s">
        <v>24</v>
      </c>
      <c r="N22" s="164"/>
      <c r="O22" s="94" t="s">
        <v>392</v>
      </c>
      <c r="P22" s="147"/>
    </row>
    <row r="23" spans="2:16" ht="76.5" x14ac:dyDescent="0.2">
      <c r="B23" s="159"/>
      <c r="C23" s="162"/>
      <c r="D23" s="34" t="s">
        <v>89</v>
      </c>
      <c r="E23" s="34" t="s">
        <v>90</v>
      </c>
      <c r="F23" s="34" t="s">
        <v>91</v>
      </c>
      <c r="G23" s="34" t="s">
        <v>22</v>
      </c>
      <c r="H23" s="34" t="s">
        <v>92</v>
      </c>
      <c r="I23" s="18" t="s">
        <v>93</v>
      </c>
      <c r="J23" s="35">
        <v>2</v>
      </c>
      <c r="K23" s="35">
        <v>0</v>
      </c>
      <c r="L23" s="36">
        <f t="shared" si="0"/>
        <v>0</v>
      </c>
      <c r="M23" s="37" t="s">
        <v>24</v>
      </c>
      <c r="N23" s="164"/>
      <c r="O23" s="90" t="s">
        <v>384</v>
      </c>
      <c r="P23" s="147"/>
    </row>
    <row r="24" spans="2:16" ht="76.5" x14ac:dyDescent="0.2">
      <c r="B24" s="159"/>
      <c r="C24" s="162"/>
      <c r="D24" s="34" t="s">
        <v>94</v>
      </c>
      <c r="E24" s="34" t="s">
        <v>95</v>
      </c>
      <c r="F24" s="34" t="s">
        <v>96</v>
      </c>
      <c r="G24" s="34" t="s">
        <v>22</v>
      </c>
      <c r="H24" s="34" t="s">
        <v>97</v>
      </c>
      <c r="I24" s="18" t="s">
        <v>98</v>
      </c>
      <c r="J24" s="35">
        <v>3</v>
      </c>
      <c r="K24" s="35">
        <v>1</v>
      </c>
      <c r="L24" s="36">
        <f t="shared" si="0"/>
        <v>0.33333333333333331</v>
      </c>
      <c r="M24" s="37" t="s">
        <v>24</v>
      </c>
      <c r="N24" s="164"/>
      <c r="O24" s="101" t="s">
        <v>393</v>
      </c>
      <c r="P24" s="148"/>
    </row>
    <row r="25" spans="2:16" ht="70.5" customHeight="1" x14ac:dyDescent="0.2">
      <c r="B25" s="159"/>
      <c r="C25" s="162"/>
      <c r="D25" s="34" t="s">
        <v>99</v>
      </c>
      <c r="E25" s="34" t="s">
        <v>100</v>
      </c>
      <c r="F25" s="34" t="s">
        <v>101</v>
      </c>
      <c r="G25" s="34" t="s">
        <v>22</v>
      </c>
      <c r="H25" s="34" t="s">
        <v>69</v>
      </c>
      <c r="I25" s="18" t="s">
        <v>102</v>
      </c>
      <c r="J25" s="35">
        <v>2</v>
      </c>
      <c r="K25" s="35">
        <v>0</v>
      </c>
      <c r="L25" s="36">
        <f t="shared" si="0"/>
        <v>0</v>
      </c>
      <c r="M25" s="37" t="s">
        <v>24</v>
      </c>
      <c r="N25" s="164"/>
      <c r="O25" s="85" t="s">
        <v>368</v>
      </c>
      <c r="P25" s="148"/>
    </row>
    <row r="26" spans="2:16" ht="76.5" x14ac:dyDescent="0.2">
      <c r="B26" s="159"/>
      <c r="C26" s="162"/>
      <c r="D26" s="34" t="s">
        <v>103</v>
      </c>
      <c r="E26" s="34" t="s">
        <v>104</v>
      </c>
      <c r="F26" s="34" t="s">
        <v>105</v>
      </c>
      <c r="G26" s="34" t="s">
        <v>22</v>
      </c>
      <c r="H26" s="34" t="s">
        <v>106</v>
      </c>
      <c r="I26" s="18" t="s">
        <v>102</v>
      </c>
      <c r="J26" s="35">
        <v>2</v>
      </c>
      <c r="K26" s="35">
        <v>0</v>
      </c>
      <c r="L26" s="36">
        <f t="shared" si="0"/>
        <v>0</v>
      </c>
      <c r="M26" s="37" t="s">
        <v>24</v>
      </c>
      <c r="N26" s="164"/>
      <c r="O26" s="90" t="s">
        <v>366</v>
      </c>
      <c r="P26" s="147"/>
    </row>
    <row r="27" spans="2:16" ht="102" x14ac:dyDescent="0.2">
      <c r="B27" s="159"/>
      <c r="C27" s="162"/>
      <c r="D27" s="34" t="s">
        <v>107</v>
      </c>
      <c r="E27" s="34" t="s">
        <v>108</v>
      </c>
      <c r="F27" s="34" t="s">
        <v>109</v>
      </c>
      <c r="G27" s="34" t="s">
        <v>22</v>
      </c>
      <c r="H27" s="34" t="s">
        <v>110</v>
      </c>
      <c r="I27" s="18" t="s">
        <v>102</v>
      </c>
      <c r="J27" s="35">
        <v>2</v>
      </c>
      <c r="K27" s="35">
        <v>0</v>
      </c>
      <c r="L27" s="36">
        <f t="shared" si="0"/>
        <v>0</v>
      </c>
      <c r="M27" s="37" t="s">
        <v>24</v>
      </c>
      <c r="N27" s="164"/>
      <c r="O27" s="85" t="s">
        <v>382</v>
      </c>
      <c r="P27" s="147"/>
    </row>
    <row r="28" spans="2:16" ht="128.25" customHeight="1" x14ac:dyDescent="0.2">
      <c r="B28" s="159"/>
      <c r="C28" s="162"/>
      <c r="D28" s="13" t="s">
        <v>111</v>
      </c>
      <c r="E28" s="34" t="s">
        <v>112</v>
      </c>
      <c r="F28" s="13" t="s">
        <v>109</v>
      </c>
      <c r="G28" s="13" t="s">
        <v>22</v>
      </c>
      <c r="H28" s="13" t="s">
        <v>113</v>
      </c>
      <c r="I28" s="18" t="s">
        <v>102</v>
      </c>
      <c r="J28" s="35">
        <v>2</v>
      </c>
      <c r="K28" s="35">
        <v>0</v>
      </c>
      <c r="L28" s="36">
        <f>+K28/J28</f>
        <v>0</v>
      </c>
      <c r="M28" s="37" t="s">
        <v>24</v>
      </c>
      <c r="N28" s="164"/>
      <c r="O28" s="85" t="s">
        <v>382</v>
      </c>
      <c r="P28" s="147"/>
    </row>
    <row r="29" spans="2:16" ht="128.25" customHeight="1" x14ac:dyDescent="0.2">
      <c r="B29" s="159"/>
      <c r="C29" s="162"/>
      <c r="D29" s="13" t="s">
        <v>114</v>
      </c>
      <c r="E29" s="38" t="s">
        <v>115</v>
      </c>
      <c r="F29" s="13" t="s">
        <v>109</v>
      </c>
      <c r="G29" s="13" t="s">
        <v>22</v>
      </c>
      <c r="H29" s="13" t="s">
        <v>106</v>
      </c>
      <c r="I29" s="18" t="s">
        <v>102</v>
      </c>
      <c r="J29" s="35">
        <v>2</v>
      </c>
      <c r="K29" s="35">
        <v>0</v>
      </c>
      <c r="L29" s="36">
        <f t="shared" si="0"/>
        <v>0</v>
      </c>
      <c r="M29" s="37" t="s">
        <v>24</v>
      </c>
      <c r="N29" s="164"/>
      <c r="O29" s="102" t="s">
        <v>394</v>
      </c>
      <c r="P29" s="147"/>
    </row>
    <row r="30" spans="2:16" ht="151.5" customHeight="1" x14ac:dyDescent="0.2">
      <c r="B30" s="159"/>
      <c r="C30" s="162"/>
      <c r="D30" s="13" t="s">
        <v>116</v>
      </c>
      <c r="E30" s="13" t="s">
        <v>117</v>
      </c>
      <c r="F30" s="13" t="s">
        <v>109</v>
      </c>
      <c r="G30" s="13" t="s">
        <v>22</v>
      </c>
      <c r="H30" s="13" t="s">
        <v>106</v>
      </c>
      <c r="I30" s="18" t="s">
        <v>118</v>
      </c>
      <c r="J30" s="35">
        <v>2</v>
      </c>
      <c r="K30" s="35">
        <v>0</v>
      </c>
      <c r="L30" s="36">
        <f t="shared" si="0"/>
        <v>0</v>
      </c>
      <c r="M30" s="37" t="s">
        <v>24</v>
      </c>
      <c r="N30" s="164"/>
      <c r="O30" s="102" t="s">
        <v>395</v>
      </c>
      <c r="P30" s="147"/>
    </row>
    <row r="31" spans="2:16" ht="194.25" customHeight="1" thickBot="1" x14ac:dyDescent="0.25">
      <c r="B31" s="160"/>
      <c r="C31" s="162"/>
      <c r="D31" s="13" t="s">
        <v>119</v>
      </c>
      <c r="E31" s="13" t="s">
        <v>120</v>
      </c>
      <c r="F31" s="13" t="s">
        <v>121</v>
      </c>
      <c r="G31" s="13" t="s">
        <v>22</v>
      </c>
      <c r="H31" s="13" t="s">
        <v>122</v>
      </c>
      <c r="I31" s="18" t="s">
        <v>42</v>
      </c>
      <c r="J31" s="35">
        <v>4</v>
      </c>
      <c r="K31" s="91">
        <v>2</v>
      </c>
      <c r="L31" s="36">
        <f t="shared" si="0"/>
        <v>0.5</v>
      </c>
      <c r="M31" s="37" t="s">
        <v>24</v>
      </c>
      <c r="N31" s="164"/>
      <c r="O31" s="85" t="s">
        <v>385</v>
      </c>
      <c r="P31" s="148"/>
    </row>
    <row r="32" spans="2:16" ht="63.75" x14ac:dyDescent="0.2">
      <c r="B32" s="167" t="s">
        <v>123</v>
      </c>
      <c r="C32" s="162" t="s">
        <v>124</v>
      </c>
      <c r="D32" s="13" t="s">
        <v>125</v>
      </c>
      <c r="E32" s="13" t="s">
        <v>126</v>
      </c>
      <c r="F32" s="13" t="s">
        <v>127</v>
      </c>
      <c r="G32" s="13" t="s">
        <v>22</v>
      </c>
      <c r="H32" s="13" t="s">
        <v>69</v>
      </c>
      <c r="I32" s="18">
        <v>45410</v>
      </c>
      <c r="J32" s="35">
        <v>1</v>
      </c>
      <c r="K32" s="35">
        <v>1</v>
      </c>
      <c r="L32" s="36">
        <f t="shared" si="0"/>
        <v>1</v>
      </c>
      <c r="M32" s="37" t="s">
        <v>30</v>
      </c>
      <c r="N32" s="164"/>
      <c r="O32" s="84" t="s">
        <v>128</v>
      </c>
      <c r="P32" s="148"/>
    </row>
    <row r="33" spans="1:16" ht="114.75" customHeight="1" x14ac:dyDescent="0.2">
      <c r="B33" s="159"/>
      <c r="C33" s="162"/>
      <c r="D33" s="13" t="s">
        <v>129</v>
      </c>
      <c r="E33" s="40" t="s">
        <v>130</v>
      </c>
      <c r="F33" s="13" t="s">
        <v>131</v>
      </c>
      <c r="G33" s="13" t="s">
        <v>22</v>
      </c>
      <c r="H33" s="13" t="s">
        <v>132</v>
      </c>
      <c r="I33" s="18" t="s">
        <v>133</v>
      </c>
      <c r="J33" s="35">
        <v>3</v>
      </c>
      <c r="K33" s="35">
        <v>1</v>
      </c>
      <c r="L33" s="36">
        <f t="shared" si="0"/>
        <v>0.33333333333333331</v>
      </c>
      <c r="M33" s="37" t="s">
        <v>24</v>
      </c>
      <c r="N33" s="164"/>
      <c r="O33" s="84" t="s">
        <v>396</v>
      </c>
      <c r="P33" s="147"/>
    </row>
    <row r="34" spans="1:16" ht="63.75" x14ac:dyDescent="0.2">
      <c r="B34" s="159"/>
      <c r="C34" s="162"/>
      <c r="D34" s="13" t="s">
        <v>134</v>
      </c>
      <c r="E34" s="40" t="s">
        <v>135</v>
      </c>
      <c r="F34" s="13" t="s">
        <v>136</v>
      </c>
      <c r="G34" s="13" t="s">
        <v>22</v>
      </c>
      <c r="H34" s="13" t="s">
        <v>78</v>
      </c>
      <c r="I34" s="18" t="s">
        <v>79</v>
      </c>
      <c r="J34" s="35">
        <v>2</v>
      </c>
      <c r="K34" s="35">
        <v>0</v>
      </c>
      <c r="L34" s="36">
        <f t="shared" si="0"/>
        <v>0</v>
      </c>
      <c r="M34" s="37" t="s">
        <v>24</v>
      </c>
      <c r="N34" s="164"/>
      <c r="O34" s="85" t="s">
        <v>367</v>
      </c>
      <c r="P34" s="147"/>
    </row>
    <row r="35" spans="1:16" ht="127.5" x14ac:dyDescent="0.2">
      <c r="B35" s="159" t="s">
        <v>137</v>
      </c>
      <c r="C35" s="162" t="s">
        <v>138</v>
      </c>
      <c r="D35" s="13" t="s">
        <v>139</v>
      </c>
      <c r="E35" s="13" t="s">
        <v>140</v>
      </c>
      <c r="F35" s="13" t="s">
        <v>141</v>
      </c>
      <c r="G35" s="13" t="s">
        <v>22</v>
      </c>
      <c r="H35" s="13" t="s">
        <v>69</v>
      </c>
      <c r="I35" s="18" t="s">
        <v>142</v>
      </c>
      <c r="J35" s="35">
        <v>2</v>
      </c>
      <c r="K35" s="35">
        <v>1</v>
      </c>
      <c r="L35" s="36">
        <f t="shared" si="0"/>
        <v>0.5</v>
      </c>
      <c r="M35" s="37" t="s">
        <v>24</v>
      </c>
      <c r="N35" s="164"/>
      <c r="O35" s="94" t="s">
        <v>397</v>
      </c>
      <c r="P35" s="148"/>
    </row>
    <row r="36" spans="1:16" ht="38.25" x14ac:dyDescent="0.2">
      <c r="B36" s="159"/>
      <c r="C36" s="162"/>
      <c r="D36" s="13" t="s">
        <v>143</v>
      </c>
      <c r="E36" s="13" t="s">
        <v>144</v>
      </c>
      <c r="F36" s="13" t="s">
        <v>145</v>
      </c>
      <c r="G36" s="13" t="s">
        <v>22</v>
      </c>
      <c r="H36" s="13" t="s">
        <v>69</v>
      </c>
      <c r="I36" s="41">
        <v>45410</v>
      </c>
      <c r="J36" s="35">
        <v>1</v>
      </c>
      <c r="K36" s="35">
        <v>1</v>
      </c>
      <c r="L36" s="36">
        <f t="shared" si="0"/>
        <v>1</v>
      </c>
      <c r="M36" s="37" t="s">
        <v>30</v>
      </c>
      <c r="N36" s="164"/>
      <c r="O36" s="94" t="s">
        <v>398</v>
      </c>
      <c r="P36" s="148"/>
    </row>
    <row r="37" spans="1:16" ht="75.75" customHeight="1" x14ac:dyDescent="0.2">
      <c r="B37" s="159"/>
      <c r="C37" s="162"/>
      <c r="D37" s="13" t="s">
        <v>146</v>
      </c>
      <c r="E37" s="13" t="s">
        <v>147</v>
      </c>
      <c r="F37" s="13" t="s">
        <v>148</v>
      </c>
      <c r="G37" s="13" t="s">
        <v>22</v>
      </c>
      <c r="H37" s="13" t="s">
        <v>69</v>
      </c>
      <c r="I37" s="41">
        <v>45410</v>
      </c>
      <c r="J37" s="35">
        <v>1</v>
      </c>
      <c r="K37" s="35">
        <v>1</v>
      </c>
      <c r="L37" s="36">
        <f t="shared" si="0"/>
        <v>1</v>
      </c>
      <c r="M37" s="37" t="s">
        <v>24</v>
      </c>
      <c r="N37" s="164"/>
      <c r="O37" s="94" t="s">
        <v>399</v>
      </c>
      <c r="P37" s="148"/>
    </row>
    <row r="38" spans="1:16" ht="57.6" customHeight="1" x14ac:dyDescent="0.2">
      <c r="A38" s="26"/>
      <c r="B38" s="159"/>
      <c r="C38" s="162"/>
      <c r="D38" s="13" t="s">
        <v>149</v>
      </c>
      <c r="E38" s="40" t="s">
        <v>150</v>
      </c>
      <c r="F38" s="40" t="s">
        <v>151</v>
      </c>
      <c r="G38" s="13" t="s">
        <v>22</v>
      </c>
      <c r="H38" s="13" t="s">
        <v>69</v>
      </c>
      <c r="I38" s="41">
        <v>45410</v>
      </c>
      <c r="J38" s="35">
        <v>1</v>
      </c>
      <c r="K38" s="35">
        <v>1</v>
      </c>
      <c r="L38" s="36">
        <f t="shared" si="0"/>
        <v>1</v>
      </c>
      <c r="M38" s="37" t="s">
        <v>30</v>
      </c>
      <c r="N38" s="164"/>
      <c r="O38" s="85" t="s">
        <v>372</v>
      </c>
      <c r="P38" s="148"/>
    </row>
    <row r="39" spans="1:16" ht="64.5" customHeight="1" x14ac:dyDescent="0.2">
      <c r="A39" s="26"/>
      <c r="B39" s="159"/>
      <c r="C39" s="162"/>
      <c r="D39" s="13" t="s">
        <v>152</v>
      </c>
      <c r="E39" s="40" t="s">
        <v>153</v>
      </c>
      <c r="F39" s="42" t="s">
        <v>154</v>
      </c>
      <c r="G39" s="13" t="s">
        <v>22</v>
      </c>
      <c r="H39" s="40" t="s">
        <v>48</v>
      </c>
      <c r="I39" s="41">
        <v>45410</v>
      </c>
      <c r="J39" s="35">
        <v>1</v>
      </c>
      <c r="K39" s="35">
        <v>1</v>
      </c>
      <c r="L39" s="36">
        <f>+K39/J39</f>
        <v>1</v>
      </c>
      <c r="M39" s="37" t="s">
        <v>30</v>
      </c>
      <c r="N39" s="164"/>
      <c r="O39" s="94" t="s">
        <v>400</v>
      </c>
      <c r="P39" s="147"/>
    </row>
    <row r="40" spans="1:16" ht="64.5" customHeight="1" x14ac:dyDescent="0.2">
      <c r="A40" s="26"/>
      <c r="B40" s="159"/>
      <c r="C40" s="162"/>
      <c r="D40" s="43" t="s">
        <v>155</v>
      </c>
      <c r="E40" s="44" t="s">
        <v>156</v>
      </c>
      <c r="F40" s="42" t="s">
        <v>157</v>
      </c>
      <c r="G40" s="43" t="s">
        <v>22</v>
      </c>
      <c r="H40" s="43" t="s">
        <v>69</v>
      </c>
      <c r="I40" s="41">
        <v>45410</v>
      </c>
      <c r="J40" s="35">
        <v>1</v>
      </c>
      <c r="K40" s="35">
        <v>1</v>
      </c>
      <c r="L40" s="36">
        <f>+K40/J40</f>
        <v>1</v>
      </c>
      <c r="M40" s="37" t="s">
        <v>30</v>
      </c>
      <c r="N40" s="165"/>
      <c r="O40" s="94" t="s">
        <v>401</v>
      </c>
      <c r="P40" s="148"/>
    </row>
    <row r="41" spans="1:16" s="26" customFormat="1" ht="102.75" thickBot="1" x14ac:dyDescent="0.25">
      <c r="B41" s="160"/>
      <c r="C41" s="168"/>
      <c r="D41" s="45" t="s">
        <v>158</v>
      </c>
      <c r="E41" s="22" t="s">
        <v>159</v>
      </c>
      <c r="F41" s="46" t="s">
        <v>160</v>
      </c>
      <c r="G41" s="45" t="s">
        <v>22</v>
      </c>
      <c r="H41" s="45" t="s">
        <v>161</v>
      </c>
      <c r="I41" s="23" t="s">
        <v>42</v>
      </c>
      <c r="J41" s="47">
        <v>4</v>
      </c>
      <c r="K41" s="47">
        <v>2</v>
      </c>
      <c r="L41" s="48">
        <f t="shared" si="0"/>
        <v>0.5</v>
      </c>
      <c r="M41" s="49" t="s">
        <v>24</v>
      </c>
      <c r="N41" s="166"/>
      <c r="O41" s="92" t="s">
        <v>386</v>
      </c>
      <c r="P41" s="148"/>
    </row>
    <row r="42" spans="1:16" s="26" customFormat="1" ht="15.75" customHeight="1" thickBot="1" x14ac:dyDescent="0.25">
      <c r="B42" s="151" t="s">
        <v>162</v>
      </c>
      <c r="C42" s="152"/>
      <c r="D42" s="152"/>
      <c r="E42" s="152"/>
      <c r="F42" s="152"/>
      <c r="G42" s="152"/>
      <c r="H42" s="152"/>
      <c r="I42" s="152"/>
      <c r="J42" s="152"/>
      <c r="K42" s="152"/>
      <c r="L42" s="152"/>
      <c r="M42" s="152"/>
      <c r="N42" s="136"/>
      <c r="O42" s="152"/>
      <c r="P42" s="146"/>
    </row>
    <row r="43" spans="1:16" ht="39" thickBot="1" x14ac:dyDescent="0.25">
      <c r="B43" s="139" t="s">
        <v>4</v>
      </c>
      <c r="C43" s="140"/>
      <c r="D43" s="141" t="s">
        <v>5</v>
      </c>
      <c r="E43" s="140"/>
      <c r="F43" s="3" t="s">
        <v>6</v>
      </c>
      <c r="G43" s="3" t="s">
        <v>7</v>
      </c>
      <c r="H43" s="3" t="s">
        <v>8</v>
      </c>
      <c r="I43" s="3" t="s">
        <v>9</v>
      </c>
      <c r="J43" s="3" t="s">
        <v>10</v>
      </c>
      <c r="K43" s="3" t="s">
        <v>11</v>
      </c>
      <c r="L43" s="3" t="s">
        <v>54</v>
      </c>
      <c r="M43" s="3" t="s">
        <v>13</v>
      </c>
      <c r="N43" s="3" t="s">
        <v>14</v>
      </c>
      <c r="O43" s="97" t="s">
        <v>51</v>
      </c>
      <c r="P43" s="146"/>
    </row>
    <row r="44" spans="1:16" ht="76.5" x14ac:dyDescent="0.2">
      <c r="B44" s="169" t="s">
        <v>163</v>
      </c>
      <c r="C44" s="161" t="s">
        <v>164</v>
      </c>
      <c r="D44" s="50" t="s">
        <v>165</v>
      </c>
      <c r="E44" s="7" t="s">
        <v>166</v>
      </c>
      <c r="F44" s="7" t="s">
        <v>167</v>
      </c>
      <c r="G44" s="7" t="s">
        <v>22</v>
      </c>
      <c r="H44" s="7" t="s">
        <v>168</v>
      </c>
      <c r="I44" s="30">
        <v>45412</v>
      </c>
      <c r="J44" s="51">
        <v>1</v>
      </c>
      <c r="K44" s="51">
        <v>1</v>
      </c>
      <c r="L44" s="32">
        <f t="shared" ref="L44:L68" si="1">+K44/J44</f>
        <v>1</v>
      </c>
      <c r="M44" s="33" t="s">
        <v>30</v>
      </c>
      <c r="N44" s="172">
        <f>AVERAGE(L44:L68)</f>
        <v>0.34666666666666673</v>
      </c>
      <c r="O44" s="98" t="s">
        <v>402</v>
      </c>
      <c r="P44" s="146"/>
    </row>
    <row r="45" spans="1:16" ht="63.75" x14ac:dyDescent="0.2">
      <c r="B45" s="170"/>
      <c r="C45" s="162"/>
      <c r="D45" s="43" t="s">
        <v>169</v>
      </c>
      <c r="E45" s="13" t="s">
        <v>170</v>
      </c>
      <c r="F45" s="13" t="s">
        <v>101</v>
      </c>
      <c r="G45" s="13" t="s">
        <v>22</v>
      </c>
      <c r="H45" s="40" t="s">
        <v>69</v>
      </c>
      <c r="I45" s="18" t="s">
        <v>118</v>
      </c>
      <c r="J45" s="52">
        <v>2</v>
      </c>
      <c r="K45" s="52">
        <v>0</v>
      </c>
      <c r="L45" s="36">
        <f t="shared" si="1"/>
        <v>0</v>
      </c>
      <c r="M45" s="37" t="s">
        <v>24</v>
      </c>
      <c r="N45" s="173"/>
      <c r="O45" s="85" t="s">
        <v>368</v>
      </c>
      <c r="P45" s="149"/>
    </row>
    <row r="46" spans="1:16" ht="76.5" x14ac:dyDescent="0.2">
      <c r="B46" s="170"/>
      <c r="C46" s="162"/>
      <c r="D46" s="13" t="s">
        <v>171</v>
      </c>
      <c r="E46" s="13" t="s">
        <v>172</v>
      </c>
      <c r="F46" s="13" t="s">
        <v>167</v>
      </c>
      <c r="G46" s="13" t="s">
        <v>22</v>
      </c>
      <c r="H46" s="13" t="s">
        <v>168</v>
      </c>
      <c r="I46" s="18">
        <v>45442</v>
      </c>
      <c r="J46" s="52">
        <v>1</v>
      </c>
      <c r="K46" s="52">
        <v>1</v>
      </c>
      <c r="L46" s="36">
        <f t="shared" si="1"/>
        <v>1</v>
      </c>
      <c r="M46" s="37" t="s">
        <v>30</v>
      </c>
      <c r="N46" s="173"/>
      <c r="O46" s="94" t="s">
        <v>403</v>
      </c>
      <c r="P46" s="146"/>
    </row>
    <row r="47" spans="1:16" ht="77.25" thickBot="1" x14ac:dyDescent="0.25">
      <c r="B47" s="171"/>
      <c r="C47" s="162"/>
      <c r="D47" s="13" t="s">
        <v>173</v>
      </c>
      <c r="E47" s="13" t="s">
        <v>174</v>
      </c>
      <c r="F47" s="13" t="s">
        <v>101</v>
      </c>
      <c r="G47" s="13" t="s">
        <v>22</v>
      </c>
      <c r="H47" s="13" t="s">
        <v>69</v>
      </c>
      <c r="I47" s="18">
        <v>45504</v>
      </c>
      <c r="J47" s="52">
        <v>1</v>
      </c>
      <c r="K47" s="52">
        <v>0</v>
      </c>
      <c r="L47" s="36">
        <f t="shared" si="1"/>
        <v>0</v>
      </c>
      <c r="M47" s="37" t="s">
        <v>24</v>
      </c>
      <c r="N47" s="173"/>
      <c r="O47" s="85" t="s">
        <v>373</v>
      </c>
      <c r="P47" s="149"/>
    </row>
    <row r="48" spans="1:16" ht="76.5" x14ac:dyDescent="0.2">
      <c r="B48" s="169" t="s">
        <v>175</v>
      </c>
      <c r="C48" s="162" t="s">
        <v>176</v>
      </c>
      <c r="D48" s="43" t="s">
        <v>177</v>
      </c>
      <c r="E48" s="13" t="s">
        <v>178</v>
      </c>
      <c r="F48" s="13" t="s">
        <v>179</v>
      </c>
      <c r="G48" s="13" t="s">
        <v>22</v>
      </c>
      <c r="H48" s="13" t="s">
        <v>180</v>
      </c>
      <c r="I48" s="77" t="s">
        <v>181</v>
      </c>
      <c r="J48" s="52">
        <v>3</v>
      </c>
      <c r="K48" s="52">
        <v>1</v>
      </c>
      <c r="L48" s="36">
        <f t="shared" si="1"/>
        <v>0.33333333333333331</v>
      </c>
      <c r="M48" s="37" t="s">
        <v>24</v>
      </c>
      <c r="N48" s="173"/>
      <c r="O48" s="103" t="s">
        <v>405</v>
      </c>
      <c r="P48" s="146"/>
    </row>
    <row r="49" spans="2:16" ht="76.5" x14ac:dyDescent="0.2">
      <c r="B49" s="170"/>
      <c r="C49" s="162"/>
      <c r="D49" s="13" t="s">
        <v>182</v>
      </c>
      <c r="E49" s="13" t="s">
        <v>183</v>
      </c>
      <c r="F49" s="13" t="s">
        <v>184</v>
      </c>
      <c r="G49" s="13" t="s">
        <v>22</v>
      </c>
      <c r="H49" s="13" t="s">
        <v>168</v>
      </c>
      <c r="I49" s="77" t="s">
        <v>102</v>
      </c>
      <c r="J49" s="35">
        <v>2</v>
      </c>
      <c r="K49" s="35">
        <v>1</v>
      </c>
      <c r="L49" s="36">
        <f t="shared" si="1"/>
        <v>0.5</v>
      </c>
      <c r="M49" s="37" t="s">
        <v>24</v>
      </c>
      <c r="N49" s="173"/>
      <c r="O49" s="94" t="s">
        <v>404</v>
      </c>
      <c r="P49" s="146"/>
    </row>
    <row r="50" spans="2:16" ht="76.5" x14ac:dyDescent="0.2">
      <c r="B50" s="170"/>
      <c r="C50" s="162"/>
      <c r="D50" s="43" t="s">
        <v>185</v>
      </c>
      <c r="E50" s="13" t="s">
        <v>186</v>
      </c>
      <c r="F50" s="40" t="s">
        <v>167</v>
      </c>
      <c r="G50" s="13" t="s">
        <v>22</v>
      </c>
      <c r="H50" s="13" t="s">
        <v>168</v>
      </c>
      <c r="I50" s="18">
        <v>45412</v>
      </c>
      <c r="J50" s="52">
        <v>1</v>
      </c>
      <c r="K50" s="52">
        <v>1</v>
      </c>
      <c r="L50" s="36">
        <f t="shared" si="1"/>
        <v>1</v>
      </c>
      <c r="M50" s="37" t="s">
        <v>30</v>
      </c>
      <c r="N50" s="173"/>
      <c r="O50" s="103" t="s">
        <v>406</v>
      </c>
      <c r="P50" s="146"/>
    </row>
    <row r="51" spans="2:16" ht="61.5" customHeight="1" thickBot="1" x14ac:dyDescent="0.25">
      <c r="B51" s="171"/>
      <c r="C51" s="162"/>
      <c r="D51" s="43" t="s">
        <v>187</v>
      </c>
      <c r="E51" s="40" t="s">
        <v>188</v>
      </c>
      <c r="F51" s="13" t="s">
        <v>101</v>
      </c>
      <c r="G51" s="13" t="s">
        <v>22</v>
      </c>
      <c r="H51" s="40" t="s">
        <v>69</v>
      </c>
      <c r="I51" s="18" t="s">
        <v>189</v>
      </c>
      <c r="J51" s="52">
        <v>2</v>
      </c>
      <c r="K51" s="52">
        <v>0</v>
      </c>
      <c r="L51" s="36">
        <f t="shared" si="1"/>
        <v>0</v>
      </c>
      <c r="M51" s="37" t="s">
        <v>24</v>
      </c>
      <c r="N51" s="173"/>
      <c r="O51" s="85" t="s">
        <v>368</v>
      </c>
      <c r="P51" s="149"/>
    </row>
    <row r="52" spans="2:16" ht="94.5" customHeight="1" x14ac:dyDescent="0.2">
      <c r="B52" s="169" t="s">
        <v>190</v>
      </c>
      <c r="C52" s="162" t="s">
        <v>191</v>
      </c>
      <c r="D52" s="43" t="s">
        <v>192</v>
      </c>
      <c r="E52" s="13" t="s">
        <v>193</v>
      </c>
      <c r="F52" s="40" t="s">
        <v>167</v>
      </c>
      <c r="G52" s="13" t="s">
        <v>22</v>
      </c>
      <c r="H52" s="13" t="s">
        <v>168</v>
      </c>
      <c r="I52" s="18" t="s">
        <v>194</v>
      </c>
      <c r="J52" s="52">
        <v>1</v>
      </c>
      <c r="K52" s="52">
        <v>1</v>
      </c>
      <c r="L52" s="36">
        <f t="shared" si="1"/>
        <v>1</v>
      </c>
      <c r="M52" s="37" t="s">
        <v>30</v>
      </c>
      <c r="N52" s="173"/>
      <c r="O52" s="103" t="s">
        <v>407</v>
      </c>
      <c r="P52" s="146"/>
    </row>
    <row r="53" spans="2:16" ht="87.75" customHeight="1" x14ac:dyDescent="0.2">
      <c r="B53" s="170"/>
      <c r="C53" s="162"/>
      <c r="D53" s="43" t="s">
        <v>195</v>
      </c>
      <c r="E53" s="13" t="s">
        <v>196</v>
      </c>
      <c r="F53" s="40" t="s">
        <v>101</v>
      </c>
      <c r="G53" s="13" t="s">
        <v>22</v>
      </c>
      <c r="H53" s="13" t="s">
        <v>69</v>
      </c>
      <c r="I53" s="18" t="s">
        <v>197</v>
      </c>
      <c r="J53" s="52">
        <v>2</v>
      </c>
      <c r="K53" s="52">
        <v>0</v>
      </c>
      <c r="L53" s="36">
        <f t="shared" si="1"/>
        <v>0</v>
      </c>
      <c r="M53" s="37" t="s">
        <v>24</v>
      </c>
      <c r="N53" s="173"/>
      <c r="O53" s="85" t="s">
        <v>368</v>
      </c>
      <c r="P53" s="149"/>
    </row>
    <row r="54" spans="2:16" ht="98.1" customHeight="1" x14ac:dyDescent="0.2">
      <c r="B54" s="170"/>
      <c r="C54" s="162"/>
      <c r="D54" s="43" t="s">
        <v>198</v>
      </c>
      <c r="E54" s="40" t="s">
        <v>199</v>
      </c>
      <c r="F54" s="13" t="s">
        <v>200</v>
      </c>
      <c r="G54" s="13" t="s">
        <v>22</v>
      </c>
      <c r="H54" s="34" t="s">
        <v>201</v>
      </c>
      <c r="I54" s="18" t="s">
        <v>118</v>
      </c>
      <c r="J54" s="52">
        <v>2</v>
      </c>
      <c r="K54" s="52">
        <v>0</v>
      </c>
      <c r="L54" s="36">
        <f t="shared" si="1"/>
        <v>0</v>
      </c>
      <c r="M54" s="37" t="s">
        <v>24</v>
      </c>
      <c r="N54" s="173"/>
      <c r="O54" s="85" t="s">
        <v>378</v>
      </c>
      <c r="P54" s="146"/>
    </row>
    <row r="55" spans="2:16" ht="76.5" x14ac:dyDescent="0.2">
      <c r="B55" s="170"/>
      <c r="C55" s="162"/>
      <c r="D55" s="43" t="s">
        <v>202</v>
      </c>
      <c r="E55" s="13" t="s">
        <v>203</v>
      </c>
      <c r="F55" s="13" t="s">
        <v>167</v>
      </c>
      <c r="G55" s="13" t="s">
        <v>22</v>
      </c>
      <c r="H55" s="13" t="s">
        <v>168</v>
      </c>
      <c r="I55" s="18" t="s">
        <v>194</v>
      </c>
      <c r="J55" s="35">
        <v>1</v>
      </c>
      <c r="K55" s="52">
        <v>1</v>
      </c>
      <c r="L55" s="36">
        <f t="shared" si="1"/>
        <v>1</v>
      </c>
      <c r="M55" s="37" t="s">
        <v>30</v>
      </c>
      <c r="N55" s="173"/>
      <c r="O55" s="94" t="s">
        <v>408</v>
      </c>
      <c r="P55" s="146"/>
    </row>
    <row r="56" spans="2:16" ht="70.5" customHeight="1" x14ac:dyDescent="0.2">
      <c r="B56" s="170"/>
      <c r="C56" s="162"/>
      <c r="D56" s="43" t="s">
        <v>204</v>
      </c>
      <c r="E56" s="13" t="s">
        <v>205</v>
      </c>
      <c r="F56" s="13" t="s">
        <v>101</v>
      </c>
      <c r="G56" s="13" t="s">
        <v>22</v>
      </c>
      <c r="H56" s="13" t="s">
        <v>69</v>
      </c>
      <c r="I56" s="18" t="s">
        <v>206</v>
      </c>
      <c r="J56" s="35">
        <v>2</v>
      </c>
      <c r="K56" s="52">
        <v>0</v>
      </c>
      <c r="L56" s="36">
        <f t="shared" si="1"/>
        <v>0</v>
      </c>
      <c r="M56" s="37" t="s">
        <v>24</v>
      </c>
      <c r="N56" s="173"/>
      <c r="O56" s="85" t="s">
        <v>373</v>
      </c>
      <c r="P56" s="149"/>
    </row>
    <row r="57" spans="2:16" ht="102" x14ac:dyDescent="0.2">
      <c r="B57" s="170"/>
      <c r="C57" s="162"/>
      <c r="D57" s="19" t="s">
        <v>207</v>
      </c>
      <c r="E57" s="40" t="s">
        <v>208</v>
      </c>
      <c r="F57" s="13" t="s">
        <v>209</v>
      </c>
      <c r="G57" s="19" t="s">
        <v>22</v>
      </c>
      <c r="H57" s="13" t="s">
        <v>210</v>
      </c>
      <c r="I57" s="77" t="s">
        <v>118</v>
      </c>
      <c r="J57" s="35">
        <v>2</v>
      </c>
      <c r="K57" s="52">
        <v>1</v>
      </c>
      <c r="L57" s="36">
        <f t="shared" si="1"/>
        <v>0.5</v>
      </c>
      <c r="M57" s="37" t="s">
        <v>24</v>
      </c>
      <c r="N57" s="173"/>
      <c r="O57" s="94" t="s">
        <v>409</v>
      </c>
      <c r="P57" s="146"/>
    </row>
    <row r="58" spans="2:16" ht="77.25" thickBot="1" x14ac:dyDescent="0.25">
      <c r="B58" s="171"/>
      <c r="C58" s="162"/>
      <c r="D58" s="43" t="s">
        <v>211</v>
      </c>
      <c r="E58" s="13" t="s">
        <v>212</v>
      </c>
      <c r="F58" s="13" t="s">
        <v>213</v>
      </c>
      <c r="G58" s="13" t="s">
        <v>22</v>
      </c>
      <c r="H58" s="13" t="s">
        <v>168</v>
      </c>
      <c r="I58" s="18" t="s">
        <v>118</v>
      </c>
      <c r="J58" s="35">
        <v>2</v>
      </c>
      <c r="K58" s="52">
        <v>0</v>
      </c>
      <c r="L58" s="36">
        <f t="shared" si="1"/>
        <v>0</v>
      </c>
      <c r="M58" s="37" t="s">
        <v>24</v>
      </c>
      <c r="N58" s="173"/>
      <c r="O58" s="85" t="s">
        <v>388</v>
      </c>
      <c r="P58" s="146"/>
    </row>
    <row r="59" spans="2:16" ht="53.45" customHeight="1" x14ac:dyDescent="0.2">
      <c r="B59" s="169" t="s">
        <v>214</v>
      </c>
      <c r="C59" s="162" t="s">
        <v>215</v>
      </c>
      <c r="D59" s="43" t="s">
        <v>216</v>
      </c>
      <c r="E59" s="13" t="s">
        <v>217</v>
      </c>
      <c r="F59" s="13" t="s">
        <v>218</v>
      </c>
      <c r="G59" s="13" t="s">
        <v>22</v>
      </c>
      <c r="H59" s="13" t="s">
        <v>219</v>
      </c>
      <c r="I59" s="77" t="s">
        <v>220</v>
      </c>
      <c r="J59" s="52">
        <v>2</v>
      </c>
      <c r="K59" s="52">
        <v>0</v>
      </c>
      <c r="L59" s="36">
        <f t="shared" si="1"/>
        <v>0</v>
      </c>
      <c r="M59" s="37" t="s">
        <v>24</v>
      </c>
      <c r="N59" s="173"/>
      <c r="O59" s="85" t="s">
        <v>375</v>
      </c>
      <c r="P59" s="146"/>
    </row>
    <row r="60" spans="2:16" ht="76.5" x14ac:dyDescent="0.2">
      <c r="B60" s="170"/>
      <c r="C60" s="162"/>
      <c r="D60" s="43" t="s">
        <v>221</v>
      </c>
      <c r="E60" s="13" t="s">
        <v>222</v>
      </c>
      <c r="F60" s="13" t="s">
        <v>167</v>
      </c>
      <c r="G60" s="13" t="s">
        <v>22</v>
      </c>
      <c r="H60" s="13" t="s">
        <v>168</v>
      </c>
      <c r="I60" s="18">
        <v>45412</v>
      </c>
      <c r="J60" s="52">
        <v>1</v>
      </c>
      <c r="K60" s="52">
        <v>1</v>
      </c>
      <c r="L60" s="36">
        <f t="shared" si="1"/>
        <v>1</v>
      </c>
      <c r="M60" s="37" t="s">
        <v>30</v>
      </c>
      <c r="N60" s="173"/>
      <c r="O60" s="94" t="s">
        <v>410</v>
      </c>
      <c r="P60" s="146"/>
    </row>
    <row r="61" spans="2:16" ht="85.5" customHeight="1" x14ac:dyDescent="0.2">
      <c r="B61" s="170"/>
      <c r="C61" s="162"/>
      <c r="D61" s="43" t="s">
        <v>223</v>
      </c>
      <c r="E61" s="13" t="s">
        <v>224</v>
      </c>
      <c r="F61" s="13" t="s">
        <v>101</v>
      </c>
      <c r="G61" s="13" t="s">
        <v>22</v>
      </c>
      <c r="H61" s="13" t="s">
        <v>69</v>
      </c>
      <c r="I61" s="18" t="s">
        <v>189</v>
      </c>
      <c r="J61" s="52">
        <v>2</v>
      </c>
      <c r="K61" s="52">
        <v>0</v>
      </c>
      <c r="L61" s="36">
        <f t="shared" si="1"/>
        <v>0</v>
      </c>
      <c r="M61" s="37" t="s">
        <v>24</v>
      </c>
      <c r="N61" s="173"/>
      <c r="O61" s="85" t="s">
        <v>368</v>
      </c>
      <c r="P61" s="149"/>
    </row>
    <row r="62" spans="2:16" ht="63.75" customHeight="1" thickBot="1" x14ac:dyDescent="0.25">
      <c r="B62" s="171"/>
      <c r="C62" s="162"/>
      <c r="D62" s="13" t="s">
        <v>225</v>
      </c>
      <c r="E62" s="13" t="s">
        <v>226</v>
      </c>
      <c r="F62" s="13" t="s">
        <v>101</v>
      </c>
      <c r="G62" s="13" t="s">
        <v>22</v>
      </c>
      <c r="H62" s="13" t="s">
        <v>69</v>
      </c>
      <c r="I62" s="18" t="s">
        <v>189</v>
      </c>
      <c r="J62" s="35">
        <v>2</v>
      </c>
      <c r="K62" s="35">
        <v>0</v>
      </c>
      <c r="L62" s="36">
        <f t="shared" si="1"/>
        <v>0</v>
      </c>
      <c r="M62" s="37" t="s">
        <v>24</v>
      </c>
      <c r="N62" s="173"/>
      <c r="O62" s="85" t="s">
        <v>368</v>
      </c>
      <c r="P62" s="149"/>
    </row>
    <row r="63" spans="2:16" ht="76.5" x14ac:dyDescent="0.2">
      <c r="B63" s="169" t="s">
        <v>227</v>
      </c>
      <c r="C63" s="162" t="s">
        <v>228</v>
      </c>
      <c r="D63" s="13" t="s">
        <v>229</v>
      </c>
      <c r="E63" s="13" t="s">
        <v>230</v>
      </c>
      <c r="F63" s="13" t="s">
        <v>231</v>
      </c>
      <c r="G63" s="13" t="s">
        <v>22</v>
      </c>
      <c r="H63" s="13" t="s">
        <v>210</v>
      </c>
      <c r="I63" s="18" t="s">
        <v>232</v>
      </c>
      <c r="J63" s="52">
        <v>3</v>
      </c>
      <c r="K63" s="52">
        <v>1</v>
      </c>
      <c r="L63" s="36">
        <f t="shared" si="1"/>
        <v>0.33333333333333331</v>
      </c>
      <c r="M63" s="37" t="s">
        <v>24</v>
      </c>
      <c r="N63" s="173"/>
      <c r="O63" s="85" t="s">
        <v>411</v>
      </c>
      <c r="P63" s="146"/>
    </row>
    <row r="64" spans="2:16" ht="76.5" x14ac:dyDescent="0.2">
      <c r="B64" s="170"/>
      <c r="C64" s="162"/>
      <c r="D64" s="13" t="s">
        <v>233</v>
      </c>
      <c r="E64" s="13" t="s">
        <v>234</v>
      </c>
      <c r="F64" s="13" t="s">
        <v>235</v>
      </c>
      <c r="G64" s="13" t="s">
        <v>22</v>
      </c>
      <c r="H64" s="13" t="s">
        <v>219</v>
      </c>
      <c r="I64" s="18" t="s">
        <v>42</v>
      </c>
      <c r="J64" s="52">
        <v>4</v>
      </c>
      <c r="K64" s="93">
        <v>2</v>
      </c>
      <c r="L64" s="36">
        <f t="shared" si="1"/>
        <v>0.5</v>
      </c>
      <c r="M64" s="37" t="s">
        <v>24</v>
      </c>
      <c r="N64" s="173"/>
      <c r="O64" s="88" t="s">
        <v>376</v>
      </c>
      <c r="P64" s="146"/>
    </row>
    <row r="65" spans="2:16" ht="63.75" x14ac:dyDescent="0.2">
      <c r="B65" s="170"/>
      <c r="C65" s="162"/>
      <c r="D65" s="13" t="s">
        <v>236</v>
      </c>
      <c r="E65" s="40" t="s">
        <v>237</v>
      </c>
      <c r="F65" s="13" t="s">
        <v>238</v>
      </c>
      <c r="G65" s="43" t="s">
        <v>22</v>
      </c>
      <c r="H65" s="43" t="s">
        <v>219</v>
      </c>
      <c r="I65" s="18">
        <v>45533</v>
      </c>
      <c r="J65" s="52">
        <v>1</v>
      </c>
      <c r="K65" s="52">
        <v>0</v>
      </c>
      <c r="L65" s="36">
        <f t="shared" si="1"/>
        <v>0</v>
      </c>
      <c r="M65" s="37" t="s">
        <v>24</v>
      </c>
      <c r="N65" s="173"/>
      <c r="O65" s="85" t="s">
        <v>377</v>
      </c>
      <c r="P65" s="146"/>
    </row>
    <row r="66" spans="2:16" ht="76.5" x14ac:dyDescent="0.2">
      <c r="B66" s="170"/>
      <c r="C66" s="162"/>
      <c r="D66" s="43" t="s">
        <v>239</v>
      </c>
      <c r="E66" s="13" t="s">
        <v>240</v>
      </c>
      <c r="F66" s="13" t="s">
        <v>241</v>
      </c>
      <c r="G66" s="13" t="s">
        <v>22</v>
      </c>
      <c r="H66" s="13" t="s">
        <v>168</v>
      </c>
      <c r="I66" s="18">
        <v>45504</v>
      </c>
      <c r="J66" s="52">
        <v>1</v>
      </c>
      <c r="K66" s="52">
        <v>0</v>
      </c>
      <c r="L66" s="36">
        <f t="shared" si="1"/>
        <v>0</v>
      </c>
      <c r="M66" s="37" t="s">
        <v>24</v>
      </c>
      <c r="N66" s="173"/>
      <c r="O66" s="85" t="s">
        <v>377</v>
      </c>
      <c r="P66" s="146"/>
    </row>
    <row r="67" spans="2:16" ht="89.25" x14ac:dyDescent="0.2">
      <c r="B67" s="170"/>
      <c r="C67" s="162"/>
      <c r="D67" s="43" t="s">
        <v>242</v>
      </c>
      <c r="E67" s="13" t="s">
        <v>243</v>
      </c>
      <c r="F67" s="13" t="s">
        <v>131</v>
      </c>
      <c r="G67" s="13" t="s">
        <v>22</v>
      </c>
      <c r="H67" s="40" t="s">
        <v>244</v>
      </c>
      <c r="I67" s="18" t="s">
        <v>245</v>
      </c>
      <c r="J67" s="52">
        <v>2</v>
      </c>
      <c r="K67" s="52">
        <v>0</v>
      </c>
      <c r="L67" s="36">
        <f t="shared" si="1"/>
        <v>0</v>
      </c>
      <c r="M67" s="37" t="s">
        <v>24</v>
      </c>
      <c r="N67" s="173"/>
      <c r="O67" s="85" t="s">
        <v>379</v>
      </c>
      <c r="P67" s="146"/>
    </row>
    <row r="68" spans="2:16" ht="90" thickBot="1" x14ac:dyDescent="0.25">
      <c r="B68" s="171"/>
      <c r="C68" s="168"/>
      <c r="D68" s="22" t="s">
        <v>246</v>
      </c>
      <c r="E68" s="22" t="s">
        <v>247</v>
      </c>
      <c r="F68" s="22" t="s">
        <v>248</v>
      </c>
      <c r="G68" s="22" t="s">
        <v>22</v>
      </c>
      <c r="H68" s="46" t="s">
        <v>244</v>
      </c>
      <c r="I68" s="23" t="s">
        <v>249</v>
      </c>
      <c r="J68" s="47">
        <v>4</v>
      </c>
      <c r="K68" s="47">
        <v>2</v>
      </c>
      <c r="L68" s="48">
        <f t="shared" si="1"/>
        <v>0.5</v>
      </c>
      <c r="M68" s="49" t="s">
        <v>24</v>
      </c>
      <c r="N68" s="174"/>
      <c r="O68" s="89" t="s">
        <v>412</v>
      </c>
      <c r="P68" s="146"/>
    </row>
    <row r="69" spans="2:16" ht="15.75" customHeight="1" thickBot="1" x14ac:dyDescent="0.25">
      <c r="B69" s="175" t="s">
        <v>250</v>
      </c>
      <c r="C69" s="176"/>
      <c r="D69" s="176"/>
      <c r="E69" s="176"/>
      <c r="F69" s="176"/>
      <c r="G69" s="176"/>
      <c r="H69" s="176"/>
      <c r="I69" s="176"/>
      <c r="J69" s="176"/>
      <c r="K69" s="176"/>
      <c r="L69" s="176"/>
      <c r="M69" s="176"/>
      <c r="N69" s="176"/>
      <c r="O69" s="176"/>
      <c r="P69" s="146"/>
    </row>
    <row r="70" spans="2:16" ht="39" thickBot="1" x14ac:dyDescent="0.25">
      <c r="B70" s="139" t="s">
        <v>4</v>
      </c>
      <c r="C70" s="140"/>
      <c r="D70" s="141" t="s">
        <v>5</v>
      </c>
      <c r="E70" s="140"/>
      <c r="F70" s="3" t="s">
        <v>6</v>
      </c>
      <c r="G70" s="3" t="s">
        <v>251</v>
      </c>
      <c r="H70" s="3" t="s">
        <v>8</v>
      </c>
      <c r="I70" s="3" t="s">
        <v>9</v>
      </c>
      <c r="J70" s="3" t="s">
        <v>10</v>
      </c>
      <c r="K70" s="3" t="s">
        <v>11</v>
      </c>
      <c r="L70" s="3" t="s">
        <v>54</v>
      </c>
      <c r="M70" s="3" t="s">
        <v>13</v>
      </c>
      <c r="N70" s="3" t="s">
        <v>14</v>
      </c>
      <c r="O70" s="97" t="s">
        <v>51</v>
      </c>
      <c r="P70" s="146"/>
    </row>
    <row r="71" spans="2:16" ht="153" x14ac:dyDescent="0.2">
      <c r="B71" s="158" t="s">
        <v>252</v>
      </c>
      <c r="C71" s="161" t="s">
        <v>253</v>
      </c>
      <c r="D71" s="7" t="s">
        <v>254</v>
      </c>
      <c r="E71" s="7" t="s">
        <v>255</v>
      </c>
      <c r="F71" s="7" t="s">
        <v>256</v>
      </c>
      <c r="G71" s="54" t="s">
        <v>257</v>
      </c>
      <c r="H71" s="7" t="s">
        <v>65</v>
      </c>
      <c r="I71" s="30" t="s">
        <v>258</v>
      </c>
      <c r="J71" s="31">
        <v>4</v>
      </c>
      <c r="K71" s="31">
        <v>1</v>
      </c>
      <c r="L71" s="32">
        <f t="shared" ref="L71:L86" si="2">+K71/J71</f>
        <v>0.25</v>
      </c>
      <c r="M71" s="33" t="s">
        <v>24</v>
      </c>
      <c r="N71" s="177">
        <f>AVERAGE(L71:L86)</f>
        <v>0.24479166666666666</v>
      </c>
      <c r="O71" s="104" t="s">
        <v>413</v>
      </c>
      <c r="P71" s="146"/>
    </row>
    <row r="72" spans="2:16" ht="63.75" x14ac:dyDescent="0.2">
      <c r="B72" s="159"/>
      <c r="C72" s="162"/>
      <c r="D72" s="13" t="s">
        <v>259</v>
      </c>
      <c r="E72" s="40" t="s">
        <v>260</v>
      </c>
      <c r="F72" s="13" t="s">
        <v>261</v>
      </c>
      <c r="G72" s="13" t="s">
        <v>262</v>
      </c>
      <c r="H72" s="13" t="s">
        <v>48</v>
      </c>
      <c r="I72" s="18">
        <v>45499</v>
      </c>
      <c r="J72" s="35">
        <v>1</v>
      </c>
      <c r="K72" s="35">
        <v>0</v>
      </c>
      <c r="L72" s="55">
        <f t="shared" si="2"/>
        <v>0</v>
      </c>
      <c r="M72" s="37" t="s">
        <v>24</v>
      </c>
      <c r="N72" s="178"/>
      <c r="O72" s="85" t="s">
        <v>374</v>
      </c>
      <c r="P72" s="146"/>
    </row>
    <row r="73" spans="2:16" ht="178.5" customHeight="1" x14ac:dyDescent="0.2">
      <c r="B73" s="159"/>
      <c r="C73" s="162"/>
      <c r="D73" s="43" t="s">
        <v>263</v>
      </c>
      <c r="E73" s="13" t="s">
        <v>264</v>
      </c>
      <c r="F73" s="13" t="s">
        <v>265</v>
      </c>
      <c r="G73" s="41" t="s">
        <v>266</v>
      </c>
      <c r="H73" s="13" t="s">
        <v>267</v>
      </c>
      <c r="I73" s="18" t="s">
        <v>268</v>
      </c>
      <c r="J73" s="52">
        <v>3</v>
      </c>
      <c r="K73" s="52">
        <v>1</v>
      </c>
      <c r="L73" s="17">
        <f t="shared" si="2"/>
        <v>0.33333333333333331</v>
      </c>
      <c r="M73" s="37" t="s">
        <v>24</v>
      </c>
      <c r="N73" s="178"/>
      <c r="O73" s="94" t="s">
        <v>414</v>
      </c>
      <c r="P73" s="146"/>
    </row>
    <row r="74" spans="2:16" ht="63.75" x14ac:dyDescent="0.2">
      <c r="B74" s="159"/>
      <c r="C74" s="162"/>
      <c r="D74" s="13" t="s">
        <v>269</v>
      </c>
      <c r="E74" s="13" t="s">
        <v>270</v>
      </c>
      <c r="F74" s="13" t="s">
        <v>271</v>
      </c>
      <c r="G74" s="41" t="s">
        <v>101</v>
      </c>
      <c r="H74" s="13" t="s">
        <v>69</v>
      </c>
      <c r="I74" s="18">
        <v>45473</v>
      </c>
      <c r="J74" s="52">
        <v>1</v>
      </c>
      <c r="K74" s="52">
        <v>0</v>
      </c>
      <c r="L74" s="55">
        <f t="shared" si="2"/>
        <v>0</v>
      </c>
      <c r="M74" s="37" t="s">
        <v>24</v>
      </c>
      <c r="N74" s="178"/>
      <c r="O74" s="85" t="s">
        <v>368</v>
      </c>
      <c r="P74" s="149"/>
    </row>
    <row r="75" spans="2:16" ht="140.25" x14ac:dyDescent="0.2">
      <c r="B75" s="159" t="s">
        <v>272</v>
      </c>
      <c r="C75" s="162" t="s">
        <v>273</v>
      </c>
      <c r="D75" s="13" t="s">
        <v>274</v>
      </c>
      <c r="E75" s="13" t="s">
        <v>275</v>
      </c>
      <c r="F75" s="13" t="s">
        <v>276</v>
      </c>
      <c r="G75" s="41" t="s">
        <v>277</v>
      </c>
      <c r="H75" s="13" t="s">
        <v>219</v>
      </c>
      <c r="I75" s="18" t="s">
        <v>42</v>
      </c>
      <c r="J75" s="52">
        <v>4</v>
      </c>
      <c r="K75" s="93">
        <v>2</v>
      </c>
      <c r="L75" s="36">
        <f t="shared" si="2"/>
        <v>0.5</v>
      </c>
      <c r="M75" s="37" t="s">
        <v>24</v>
      </c>
      <c r="N75" s="178"/>
      <c r="O75" s="94" t="s">
        <v>415</v>
      </c>
      <c r="P75" s="146"/>
    </row>
    <row r="76" spans="2:16" ht="60.6" customHeight="1" x14ac:dyDescent="0.2">
      <c r="B76" s="159"/>
      <c r="C76" s="162"/>
      <c r="D76" s="13" t="s">
        <v>278</v>
      </c>
      <c r="E76" s="43" t="s">
        <v>279</v>
      </c>
      <c r="F76" s="43" t="s">
        <v>280</v>
      </c>
      <c r="G76" s="56" t="s">
        <v>281</v>
      </c>
      <c r="H76" s="43" t="s">
        <v>219</v>
      </c>
      <c r="I76" s="53" t="s">
        <v>282</v>
      </c>
      <c r="J76" s="52">
        <v>2</v>
      </c>
      <c r="K76" s="52">
        <v>1</v>
      </c>
      <c r="L76" s="36">
        <f t="shared" si="2"/>
        <v>0.5</v>
      </c>
      <c r="M76" s="37" t="s">
        <v>24</v>
      </c>
      <c r="N76" s="178"/>
      <c r="O76" s="87" t="s">
        <v>363</v>
      </c>
      <c r="P76" s="146"/>
    </row>
    <row r="77" spans="2:16" ht="89.25" x14ac:dyDescent="0.2">
      <c r="B77" s="180" t="s">
        <v>283</v>
      </c>
      <c r="C77" s="162" t="s">
        <v>284</v>
      </c>
      <c r="D77" s="34" t="s">
        <v>285</v>
      </c>
      <c r="E77" s="13" t="s">
        <v>286</v>
      </c>
      <c r="F77" s="13" t="s">
        <v>287</v>
      </c>
      <c r="G77" s="41" t="s">
        <v>288</v>
      </c>
      <c r="H77" s="13" t="s">
        <v>219</v>
      </c>
      <c r="I77" s="18" t="s">
        <v>289</v>
      </c>
      <c r="J77" s="35">
        <v>2</v>
      </c>
      <c r="K77" s="35">
        <v>0</v>
      </c>
      <c r="L77" s="55">
        <f t="shared" si="2"/>
        <v>0</v>
      </c>
      <c r="M77" s="76" t="s">
        <v>24</v>
      </c>
      <c r="N77" s="178"/>
      <c r="O77" s="85" t="s">
        <v>378</v>
      </c>
      <c r="P77" s="146"/>
    </row>
    <row r="78" spans="2:16" ht="114.75" x14ac:dyDescent="0.2">
      <c r="B78" s="170"/>
      <c r="C78" s="162"/>
      <c r="D78" s="13" t="s">
        <v>290</v>
      </c>
      <c r="E78" s="13" t="s">
        <v>291</v>
      </c>
      <c r="F78" s="13" t="s">
        <v>292</v>
      </c>
      <c r="G78" s="41" t="s">
        <v>292</v>
      </c>
      <c r="H78" s="13" t="s">
        <v>293</v>
      </c>
      <c r="I78" s="18">
        <v>45626</v>
      </c>
      <c r="J78" s="35">
        <v>1</v>
      </c>
      <c r="K78" s="35">
        <v>0</v>
      </c>
      <c r="L78" s="55">
        <f t="shared" si="2"/>
        <v>0</v>
      </c>
      <c r="M78" s="76" t="s">
        <v>24</v>
      </c>
      <c r="N78" s="178"/>
      <c r="O78" s="85" t="s">
        <v>373</v>
      </c>
      <c r="P78" s="146"/>
    </row>
    <row r="79" spans="2:16" ht="102" x14ac:dyDescent="0.2">
      <c r="B79" s="170"/>
      <c r="C79" s="162"/>
      <c r="D79" s="13" t="s">
        <v>294</v>
      </c>
      <c r="E79" s="13" t="s">
        <v>295</v>
      </c>
      <c r="F79" s="13" t="s">
        <v>296</v>
      </c>
      <c r="G79" s="41" t="s">
        <v>297</v>
      </c>
      <c r="H79" s="13" t="s">
        <v>293</v>
      </c>
      <c r="I79" s="18">
        <v>45626</v>
      </c>
      <c r="J79" s="35">
        <v>1</v>
      </c>
      <c r="K79" s="35">
        <v>0</v>
      </c>
      <c r="L79" s="55">
        <f t="shared" si="2"/>
        <v>0</v>
      </c>
      <c r="M79" s="76" t="s">
        <v>24</v>
      </c>
      <c r="N79" s="178"/>
      <c r="O79" s="85" t="s">
        <v>368</v>
      </c>
      <c r="P79" s="146"/>
    </row>
    <row r="80" spans="2:16" ht="121.5" customHeight="1" x14ac:dyDescent="0.2">
      <c r="B80" s="167"/>
      <c r="C80" s="162"/>
      <c r="D80" s="13" t="s">
        <v>298</v>
      </c>
      <c r="E80" s="13" t="s">
        <v>299</v>
      </c>
      <c r="F80" s="13" t="s">
        <v>300</v>
      </c>
      <c r="G80" s="41" t="s">
        <v>301</v>
      </c>
      <c r="H80" s="13" t="s">
        <v>219</v>
      </c>
      <c r="I80" s="18" t="s">
        <v>245</v>
      </c>
      <c r="J80" s="35">
        <v>2</v>
      </c>
      <c r="K80" s="35">
        <v>0</v>
      </c>
      <c r="L80" s="55">
        <f t="shared" si="2"/>
        <v>0</v>
      </c>
      <c r="M80" s="76" t="s">
        <v>24</v>
      </c>
      <c r="N80" s="178"/>
      <c r="O80" s="85" t="s">
        <v>378</v>
      </c>
      <c r="P80" s="146"/>
    </row>
    <row r="81" spans="2:16" ht="116.25" customHeight="1" x14ac:dyDescent="0.2">
      <c r="B81" s="159" t="s">
        <v>302</v>
      </c>
      <c r="C81" s="162" t="s">
        <v>303</v>
      </c>
      <c r="D81" s="13" t="s">
        <v>304</v>
      </c>
      <c r="E81" s="13" t="s">
        <v>305</v>
      </c>
      <c r="F81" s="13" t="s">
        <v>167</v>
      </c>
      <c r="G81" s="40" t="s">
        <v>306</v>
      </c>
      <c r="H81" s="13" t="s">
        <v>168</v>
      </c>
      <c r="I81" s="77" t="s">
        <v>194</v>
      </c>
      <c r="J81" s="35">
        <v>1</v>
      </c>
      <c r="K81" s="35">
        <v>1</v>
      </c>
      <c r="L81" s="55">
        <f t="shared" si="2"/>
        <v>1</v>
      </c>
      <c r="M81" s="76" t="s">
        <v>30</v>
      </c>
      <c r="N81" s="178"/>
      <c r="O81" s="94" t="s">
        <v>416</v>
      </c>
      <c r="P81" s="146"/>
    </row>
    <row r="82" spans="2:16" ht="114.75" customHeight="1" x14ac:dyDescent="0.2">
      <c r="B82" s="159"/>
      <c r="C82" s="162"/>
      <c r="D82" s="13" t="s">
        <v>307</v>
      </c>
      <c r="E82" s="13" t="s">
        <v>308</v>
      </c>
      <c r="F82" s="13" t="s">
        <v>101</v>
      </c>
      <c r="G82" s="13" t="s">
        <v>309</v>
      </c>
      <c r="H82" s="34" t="s">
        <v>69</v>
      </c>
      <c r="I82" s="77" t="s">
        <v>197</v>
      </c>
      <c r="J82" s="35">
        <v>2</v>
      </c>
      <c r="K82" s="35">
        <v>0</v>
      </c>
      <c r="L82" s="55">
        <f t="shared" si="2"/>
        <v>0</v>
      </c>
      <c r="M82" s="76" t="s">
        <v>24</v>
      </c>
      <c r="N82" s="178"/>
      <c r="O82" s="85" t="s">
        <v>373</v>
      </c>
      <c r="P82" s="149"/>
    </row>
    <row r="83" spans="2:16" ht="87" customHeight="1" x14ac:dyDescent="0.2">
      <c r="B83" s="159"/>
      <c r="C83" s="162"/>
      <c r="D83" s="13" t="s">
        <v>310</v>
      </c>
      <c r="E83" s="13" t="s">
        <v>311</v>
      </c>
      <c r="F83" s="13" t="s">
        <v>312</v>
      </c>
      <c r="G83" s="40" t="s">
        <v>313</v>
      </c>
      <c r="H83" s="13" t="s">
        <v>168</v>
      </c>
      <c r="I83" s="34" t="s">
        <v>314</v>
      </c>
      <c r="J83" s="19">
        <v>2</v>
      </c>
      <c r="K83" s="19">
        <v>1</v>
      </c>
      <c r="L83" s="55">
        <f t="shared" si="2"/>
        <v>0.5</v>
      </c>
      <c r="M83" s="76" t="s">
        <v>24</v>
      </c>
      <c r="N83" s="178"/>
      <c r="O83" s="94" t="s">
        <v>417</v>
      </c>
      <c r="P83" s="146"/>
    </row>
    <row r="84" spans="2:16" ht="157.5" customHeight="1" x14ac:dyDescent="0.2">
      <c r="B84" s="159"/>
      <c r="C84" s="162"/>
      <c r="D84" s="13" t="s">
        <v>315</v>
      </c>
      <c r="E84" s="13" t="s">
        <v>316</v>
      </c>
      <c r="F84" s="13" t="s">
        <v>101</v>
      </c>
      <c r="G84" s="40" t="s">
        <v>317</v>
      </c>
      <c r="H84" s="13" t="s">
        <v>69</v>
      </c>
      <c r="I84" s="34" t="s">
        <v>318</v>
      </c>
      <c r="J84" s="19">
        <v>6</v>
      </c>
      <c r="K84" s="19">
        <v>2</v>
      </c>
      <c r="L84" s="55">
        <f t="shared" si="2"/>
        <v>0.33333333333333331</v>
      </c>
      <c r="M84" s="76" t="s">
        <v>24</v>
      </c>
      <c r="N84" s="178"/>
      <c r="O84" s="103" t="s">
        <v>418</v>
      </c>
      <c r="P84" s="149"/>
    </row>
    <row r="85" spans="2:16" ht="76.5" x14ac:dyDescent="0.2">
      <c r="B85" s="159"/>
      <c r="C85" s="162"/>
      <c r="D85" s="13" t="s">
        <v>319</v>
      </c>
      <c r="E85" s="13" t="s">
        <v>320</v>
      </c>
      <c r="F85" s="13" t="s">
        <v>280</v>
      </c>
      <c r="G85" s="40" t="s">
        <v>321</v>
      </c>
      <c r="H85" s="40" t="s">
        <v>168</v>
      </c>
      <c r="I85" s="34" t="s">
        <v>118</v>
      </c>
      <c r="J85" s="19">
        <v>2</v>
      </c>
      <c r="K85" s="19">
        <v>0</v>
      </c>
      <c r="L85" s="55">
        <f t="shared" si="2"/>
        <v>0</v>
      </c>
      <c r="M85" s="76" t="s">
        <v>24</v>
      </c>
      <c r="N85" s="178"/>
      <c r="O85" s="85" t="s">
        <v>377</v>
      </c>
      <c r="P85" s="146"/>
    </row>
    <row r="86" spans="2:16" ht="60.75" customHeight="1" thickBot="1" x14ac:dyDescent="0.25">
      <c r="B86" s="39" t="s">
        <v>322</v>
      </c>
      <c r="C86" s="20" t="s">
        <v>323</v>
      </c>
      <c r="D86" s="22" t="s">
        <v>324</v>
      </c>
      <c r="E86" s="22" t="s">
        <v>325</v>
      </c>
      <c r="F86" s="22" t="s">
        <v>326</v>
      </c>
      <c r="G86" s="66" t="s">
        <v>327</v>
      </c>
      <c r="H86" s="22" t="s">
        <v>219</v>
      </c>
      <c r="I86" s="23" t="s">
        <v>328</v>
      </c>
      <c r="J86" s="78">
        <v>2</v>
      </c>
      <c r="K86" s="78">
        <v>1</v>
      </c>
      <c r="L86" s="79">
        <f t="shared" si="2"/>
        <v>0.5</v>
      </c>
      <c r="M86" s="80" t="s">
        <v>24</v>
      </c>
      <c r="N86" s="179"/>
      <c r="O86" s="58" t="s">
        <v>364</v>
      </c>
      <c r="P86" s="146"/>
    </row>
    <row r="87" spans="2:16" ht="15.75" customHeight="1" thickBot="1" x14ac:dyDescent="0.25">
      <c r="B87" s="151" t="s">
        <v>329</v>
      </c>
      <c r="C87" s="152"/>
      <c r="D87" s="152"/>
      <c r="E87" s="152"/>
      <c r="F87" s="152"/>
      <c r="G87" s="152"/>
      <c r="H87" s="152"/>
      <c r="I87" s="152"/>
      <c r="J87" s="152"/>
      <c r="K87" s="152"/>
      <c r="L87" s="152"/>
      <c r="M87" s="152"/>
      <c r="N87" s="152"/>
      <c r="O87" s="152"/>
      <c r="P87" s="146"/>
    </row>
    <row r="88" spans="2:16" ht="39" thickBot="1" x14ac:dyDescent="0.25">
      <c r="B88" s="139" t="s">
        <v>4</v>
      </c>
      <c r="C88" s="140"/>
      <c r="D88" s="141" t="s">
        <v>5</v>
      </c>
      <c r="E88" s="140"/>
      <c r="F88" s="3" t="s">
        <v>6</v>
      </c>
      <c r="G88" s="3" t="s">
        <v>7</v>
      </c>
      <c r="H88" s="3" t="s">
        <v>8</v>
      </c>
      <c r="I88" s="3" t="s">
        <v>9</v>
      </c>
      <c r="J88" s="3" t="s">
        <v>10</v>
      </c>
      <c r="K88" s="3" t="s">
        <v>11</v>
      </c>
      <c r="L88" s="3" t="s">
        <v>54</v>
      </c>
      <c r="M88" s="3" t="s">
        <v>13</v>
      </c>
      <c r="N88" s="3" t="s">
        <v>14</v>
      </c>
      <c r="O88" s="97" t="s">
        <v>51</v>
      </c>
      <c r="P88" s="146"/>
    </row>
    <row r="89" spans="2:16" ht="90.95" customHeight="1" x14ac:dyDescent="0.2">
      <c r="B89" s="181" t="s">
        <v>330</v>
      </c>
      <c r="C89" s="181" t="s">
        <v>331</v>
      </c>
      <c r="D89" s="59" t="s">
        <v>332</v>
      </c>
      <c r="E89" s="7" t="s">
        <v>333</v>
      </c>
      <c r="F89" s="7" t="s">
        <v>334</v>
      </c>
      <c r="G89" s="54" t="s">
        <v>22</v>
      </c>
      <c r="H89" s="50" t="s">
        <v>23</v>
      </c>
      <c r="I89" s="60" t="s">
        <v>102</v>
      </c>
      <c r="J89" s="51">
        <v>2</v>
      </c>
      <c r="K89" s="51">
        <v>0</v>
      </c>
      <c r="L89" s="32">
        <f t="shared" ref="L89:L98" si="3">+K89/J89</f>
        <v>0</v>
      </c>
      <c r="M89" s="33" t="s">
        <v>24</v>
      </c>
      <c r="N89" s="183">
        <f>AVERAGE(L89:L98)</f>
        <v>0.16666666666666666</v>
      </c>
      <c r="O89" s="85" t="s">
        <v>366</v>
      </c>
      <c r="P89" s="146"/>
    </row>
    <row r="90" spans="2:16" ht="76.5" x14ac:dyDescent="0.2">
      <c r="B90" s="182"/>
      <c r="C90" s="182"/>
      <c r="D90" s="62" t="s">
        <v>335</v>
      </c>
      <c r="E90" s="34" t="s">
        <v>336</v>
      </c>
      <c r="F90" s="13" t="s">
        <v>337</v>
      </c>
      <c r="G90" s="18" t="s">
        <v>22</v>
      </c>
      <c r="H90" s="34" t="s">
        <v>87</v>
      </c>
      <c r="I90" s="18">
        <v>45382</v>
      </c>
      <c r="J90" s="35">
        <v>1</v>
      </c>
      <c r="K90" s="35">
        <v>1</v>
      </c>
      <c r="L90" s="55">
        <f t="shared" si="3"/>
        <v>1</v>
      </c>
      <c r="M90" s="37" t="s">
        <v>30</v>
      </c>
      <c r="N90" s="184"/>
      <c r="O90" s="94" t="s">
        <v>419</v>
      </c>
      <c r="P90" s="146"/>
    </row>
    <row r="91" spans="2:16" ht="102" x14ac:dyDescent="0.2">
      <c r="B91" s="182"/>
      <c r="C91" s="182"/>
      <c r="D91" s="62" t="s">
        <v>338</v>
      </c>
      <c r="E91" s="40" t="s">
        <v>339</v>
      </c>
      <c r="F91" s="13" t="s">
        <v>340</v>
      </c>
      <c r="G91" s="18" t="s">
        <v>22</v>
      </c>
      <c r="H91" s="13" t="s">
        <v>87</v>
      </c>
      <c r="I91" s="18" t="s">
        <v>245</v>
      </c>
      <c r="J91" s="35">
        <v>2</v>
      </c>
      <c r="K91" s="35">
        <v>0</v>
      </c>
      <c r="L91" s="55">
        <f t="shared" si="3"/>
        <v>0</v>
      </c>
      <c r="M91" s="37" t="s">
        <v>24</v>
      </c>
      <c r="N91" s="184"/>
      <c r="O91" s="85" t="s">
        <v>374</v>
      </c>
      <c r="P91" s="146"/>
    </row>
    <row r="92" spans="2:16" ht="178.5" x14ac:dyDescent="0.2">
      <c r="B92" s="182"/>
      <c r="C92" s="182"/>
      <c r="D92" s="62" t="s">
        <v>341</v>
      </c>
      <c r="E92" s="40" t="s">
        <v>342</v>
      </c>
      <c r="F92" s="43" t="s">
        <v>343</v>
      </c>
      <c r="G92" s="53" t="s">
        <v>22</v>
      </c>
      <c r="H92" s="13" t="s">
        <v>87</v>
      </c>
      <c r="I92" s="53">
        <v>45443</v>
      </c>
      <c r="J92" s="52">
        <v>1</v>
      </c>
      <c r="K92" s="52">
        <v>0</v>
      </c>
      <c r="L92" s="36">
        <f t="shared" si="3"/>
        <v>0</v>
      </c>
      <c r="M92" s="37" t="s">
        <v>24</v>
      </c>
      <c r="N92" s="184"/>
      <c r="O92" s="85" t="s">
        <v>380</v>
      </c>
      <c r="P92" s="146"/>
    </row>
    <row r="93" spans="2:16" ht="63.75" x14ac:dyDescent="0.2">
      <c r="B93" s="182"/>
      <c r="C93" s="182"/>
      <c r="D93" s="62" t="s">
        <v>344</v>
      </c>
      <c r="E93" s="40" t="s">
        <v>345</v>
      </c>
      <c r="F93" s="43" t="s">
        <v>179</v>
      </c>
      <c r="G93" s="53" t="s">
        <v>22</v>
      </c>
      <c r="H93" s="43" t="s">
        <v>180</v>
      </c>
      <c r="I93" s="53" t="s">
        <v>268</v>
      </c>
      <c r="J93" s="52">
        <v>3</v>
      </c>
      <c r="K93" s="52">
        <v>1</v>
      </c>
      <c r="L93" s="36">
        <f>+K93/J93</f>
        <v>0.33333333333333331</v>
      </c>
      <c r="M93" s="37" t="s">
        <v>24</v>
      </c>
      <c r="N93" s="184"/>
      <c r="O93" s="94" t="s">
        <v>420</v>
      </c>
      <c r="P93" s="146"/>
    </row>
    <row r="94" spans="2:16" ht="89.25" x14ac:dyDescent="0.2">
      <c r="B94" s="182"/>
      <c r="C94" s="182"/>
      <c r="D94" s="62" t="s">
        <v>346</v>
      </c>
      <c r="E94" s="40" t="s">
        <v>347</v>
      </c>
      <c r="F94" s="43" t="s">
        <v>101</v>
      </c>
      <c r="G94" s="53" t="s">
        <v>22</v>
      </c>
      <c r="H94" s="43" t="s">
        <v>180</v>
      </c>
      <c r="I94" s="53" t="s">
        <v>348</v>
      </c>
      <c r="J94" s="52">
        <v>3</v>
      </c>
      <c r="K94" s="52">
        <v>1</v>
      </c>
      <c r="L94" s="36">
        <f>+K94/J94</f>
        <v>0.33333333333333331</v>
      </c>
      <c r="M94" s="37" t="s">
        <v>24</v>
      </c>
      <c r="N94" s="184"/>
      <c r="O94" s="94" t="s">
        <v>421</v>
      </c>
      <c r="P94" s="146"/>
    </row>
    <row r="95" spans="2:16" ht="51" x14ac:dyDescent="0.2">
      <c r="B95" s="182"/>
      <c r="C95" s="182"/>
      <c r="D95" s="62" t="s">
        <v>349</v>
      </c>
      <c r="E95" s="40" t="s">
        <v>350</v>
      </c>
      <c r="F95" s="43" t="s">
        <v>351</v>
      </c>
      <c r="G95" s="53" t="s">
        <v>22</v>
      </c>
      <c r="H95" s="43" t="s">
        <v>352</v>
      </c>
      <c r="I95" s="53">
        <v>45504</v>
      </c>
      <c r="J95" s="52">
        <v>1</v>
      </c>
      <c r="K95" s="52">
        <v>0</v>
      </c>
      <c r="L95" s="36">
        <f>+K95/J95</f>
        <v>0</v>
      </c>
      <c r="M95" s="37" t="s">
        <v>24</v>
      </c>
      <c r="N95" s="184"/>
      <c r="O95" s="85" t="s">
        <v>381</v>
      </c>
      <c r="P95" s="146"/>
    </row>
    <row r="96" spans="2:16" ht="77.099999999999994" customHeight="1" x14ac:dyDescent="0.2">
      <c r="B96" s="182"/>
      <c r="C96" s="182"/>
      <c r="D96" s="62" t="s">
        <v>353</v>
      </c>
      <c r="E96" s="40" t="s">
        <v>354</v>
      </c>
      <c r="F96" s="43" t="s">
        <v>231</v>
      </c>
      <c r="G96" s="53" t="s">
        <v>22</v>
      </c>
      <c r="H96" s="43" t="s">
        <v>352</v>
      </c>
      <c r="I96" s="53">
        <v>45473</v>
      </c>
      <c r="J96" s="52">
        <v>1</v>
      </c>
      <c r="K96" s="52">
        <v>0</v>
      </c>
      <c r="L96" s="36">
        <f t="shared" si="3"/>
        <v>0</v>
      </c>
      <c r="M96" s="37" t="s">
        <v>24</v>
      </c>
      <c r="N96" s="184"/>
      <c r="O96" s="85" t="s">
        <v>381</v>
      </c>
      <c r="P96" s="146"/>
    </row>
    <row r="97" spans="1:16" ht="99" customHeight="1" x14ac:dyDescent="0.2">
      <c r="B97" s="61" t="s">
        <v>355</v>
      </c>
      <c r="C97" s="61" t="s">
        <v>356</v>
      </c>
      <c r="D97" s="63" t="s">
        <v>357</v>
      </c>
      <c r="E97" s="13" t="s">
        <v>358</v>
      </c>
      <c r="F97" s="13" t="s">
        <v>334</v>
      </c>
      <c r="G97" s="56" t="s">
        <v>22</v>
      </c>
      <c r="H97" s="43" t="s">
        <v>23</v>
      </c>
      <c r="I97" s="53" t="s">
        <v>118</v>
      </c>
      <c r="J97" s="52">
        <v>2</v>
      </c>
      <c r="K97" s="52">
        <v>0</v>
      </c>
      <c r="L97" s="36">
        <f t="shared" si="3"/>
        <v>0</v>
      </c>
      <c r="M97" s="37" t="s">
        <v>24</v>
      </c>
      <c r="N97" s="184"/>
      <c r="O97" s="85" t="s">
        <v>366</v>
      </c>
      <c r="P97" s="146"/>
    </row>
    <row r="98" spans="1:16" ht="51.75" thickBot="1" x14ac:dyDescent="0.25">
      <c r="B98" s="64" t="s">
        <v>359</v>
      </c>
      <c r="C98" s="64" t="s">
        <v>360</v>
      </c>
      <c r="D98" s="65" t="s">
        <v>361</v>
      </c>
      <c r="E98" s="45" t="s">
        <v>362</v>
      </c>
      <c r="F98" s="22" t="s">
        <v>334</v>
      </c>
      <c r="G98" s="66" t="s">
        <v>22</v>
      </c>
      <c r="H98" s="45" t="s">
        <v>23</v>
      </c>
      <c r="I98" s="57" t="s">
        <v>118</v>
      </c>
      <c r="J98" s="47">
        <v>2</v>
      </c>
      <c r="K98" s="47">
        <v>0</v>
      </c>
      <c r="L98" s="48">
        <f t="shared" si="3"/>
        <v>0</v>
      </c>
      <c r="M98" s="49" t="s">
        <v>24</v>
      </c>
      <c r="N98" s="185"/>
      <c r="O98" s="100" t="s">
        <v>366</v>
      </c>
      <c r="P98" s="150"/>
    </row>
    <row r="99" spans="1:16" x14ac:dyDescent="0.2">
      <c r="O99" s="70"/>
    </row>
    <row r="100" spans="1:16" x14ac:dyDescent="0.2">
      <c r="B100" s="121"/>
      <c r="C100" s="121"/>
      <c r="D100" s="121"/>
      <c r="E100" s="121"/>
      <c r="J100" s="121"/>
      <c r="K100" s="121"/>
      <c r="L100" s="121"/>
      <c r="M100" s="121"/>
      <c r="O100" s="111"/>
    </row>
    <row r="101" spans="1:16" x14ac:dyDescent="0.2">
      <c r="B101" s="121"/>
      <c r="C101" s="121"/>
      <c r="D101" s="121"/>
      <c r="E101" s="121"/>
      <c r="J101" s="121"/>
      <c r="K101" s="121"/>
      <c r="L101" s="121"/>
      <c r="M101" s="121"/>
      <c r="O101" s="111"/>
    </row>
    <row r="102" spans="1:16" customFormat="1" ht="15" x14ac:dyDescent="0.25">
      <c r="A102" s="105"/>
      <c r="B102" s="122"/>
      <c r="C102" s="122"/>
      <c r="D102" s="122"/>
      <c r="E102" s="122"/>
      <c r="J102" s="122"/>
      <c r="K102" s="122"/>
      <c r="L102" s="122"/>
      <c r="M102" s="122"/>
      <c r="O102" s="112"/>
    </row>
    <row r="103" spans="1:16" customFormat="1" ht="34.5" customHeight="1" x14ac:dyDescent="0.25">
      <c r="A103" s="105"/>
      <c r="B103" s="119" t="s">
        <v>423</v>
      </c>
      <c r="C103" s="120"/>
      <c r="D103" s="120"/>
      <c r="E103" s="120"/>
      <c r="H103" s="108"/>
      <c r="J103" s="115" t="s">
        <v>425</v>
      </c>
      <c r="K103" s="115"/>
      <c r="L103" s="115"/>
      <c r="M103" s="115"/>
      <c r="O103" s="110" t="s">
        <v>427</v>
      </c>
    </row>
    <row r="104" spans="1:16" customFormat="1" ht="15" x14ac:dyDescent="0.25">
      <c r="A104" s="105"/>
      <c r="B104" s="113" t="s">
        <v>422</v>
      </c>
      <c r="C104" s="113"/>
      <c r="D104" s="113"/>
      <c r="E104" s="113"/>
    </row>
    <row r="105" spans="1:16" customFormat="1" ht="15" x14ac:dyDescent="0.25">
      <c r="A105" s="105"/>
      <c r="B105" s="113"/>
      <c r="C105" s="113"/>
      <c r="D105" s="113"/>
      <c r="E105" s="113"/>
      <c r="J105" s="113"/>
      <c r="K105" s="113"/>
      <c r="L105" s="113"/>
      <c r="M105" s="113"/>
    </row>
    <row r="106" spans="1:16" customFormat="1" ht="15" x14ac:dyDescent="0.25">
      <c r="A106" s="105"/>
      <c r="B106" s="114"/>
      <c r="C106" s="114"/>
      <c r="D106" s="114"/>
      <c r="E106" s="114"/>
      <c r="J106" s="114"/>
      <c r="K106" s="114"/>
      <c r="L106" s="114"/>
      <c r="M106" s="114"/>
    </row>
    <row r="107" spans="1:16" customFormat="1" ht="28.5" customHeight="1" x14ac:dyDescent="0.25">
      <c r="A107" s="105"/>
      <c r="B107" s="118" t="s">
        <v>424</v>
      </c>
      <c r="C107" s="117"/>
      <c r="D107" s="117"/>
      <c r="E107" s="117"/>
      <c r="F107" s="109"/>
      <c r="J107" s="115" t="s">
        <v>426</v>
      </c>
      <c r="K107" s="116"/>
      <c r="L107" s="116"/>
      <c r="M107" s="116"/>
    </row>
    <row r="108" spans="1:16" customFormat="1" ht="15" x14ac:dyDescent="0.25">
      <c r="A108" s="105"/>
      <c r="B108" s="106"/>
      <c r="C108" s="107"/>
    </row>
    <row r="109" spans="1:16" customFormat="1" ht="15" x14ac:dyDescent="0.25">
      <c r="A109" s="105"/>
      <c r="B109" s="106"/>
      <c r="C109" s="107"/>
    </row>
    <row r="110" spans="1:16" customFormat="1" ht="15" x14ac:dyDescent="0.25">
      <c r="A110" s="105"/>
      <c r="B110" s="117"/>
      <c r="C110" s="117"/>
      <c r="D110" s="105"/>
    </row>
    <row r="111" spans="1:16" customFormat="1" ht="15" x14ac:dyDescent="0.25">
      <c r="A111" s="99"/>
      <c r="C111" s="71"/>
      <c r="D111" s="72"/>
      <c r="E111" s="72"/>
      <c r="F111" s="73"/>
      <c r="I111" s="74"/>
    </row>
    <row r="112" spans="1:16" customFormat="1" ht="15" x14ac:dyDescent="0.25">
      <c r="A112" s="99"/>
      <c r="C112" s="71"/>
      <c r="D112" s="72"/>
      <c r="E112" s="72"/>
      <c r="F112" s="73"/>
      <c r="I112" s="74"/>
    </row>
    <row r="113" spans="1:9" customFormat="1" ht="15" x14ac:dyDescent="0.25">
      <c r="A113" s="99"/>
      <c r="C113" s="71"/>
      <c r="D113" s="72"/>
      <c r="E113" s="72"/>
      <c r="F113" s="73"/>
      <c r="I113" s="74"/>
    </row>
    <row r="114" spans="1:9" customFormat="1" ht="15" x14ac:dyDescent="0.25">
      <c r="A114" s="99"/>
      <c r="C114" s="71"/>
      <c r="D114" s="72"/>
      <c r="E114" s="72"/>
      <c r="F114" s="73"/>
      <c r="I114" s="74"/>
    </row>
    <row r="115" spans="1:9" customFormat="1" ht="15" x14ac:dyDescent="0.25">
      <c r="A115" s="99"/>
      <c r="C115" s="71"/>
      <c r="D115" s="72"/>
      <c r="E115" s="72"/>
      <c r="F115" s="73"/>
      <c r="I115" s="74"/>
    </row>
    <row r="116" spans="1:9" customFormat="1" ht="15" x14ac:dyDescent="0.25">
      <c r="A116" s="99"/>
      <c r="C116" s="71"/>
      <c r="D116" s="72"/>
      <c r="E116" s="72"/>
      <c r="F116" s="73"/>
      <c r="I116" s="74"/>
    </row>
    <row r="117" spans="1:9" customFormat="1" ht="15" x14ac:dyDescent="0.25">
      <c r="A117" s="99"/>
      <c r="C117" s="71"/>
      <c r="D117" s="72"/>
      <c r="E117" s="72"/>
      <c r="F117" s="73"/>
      <c r="I117" s="74"/>
    </row>
    <row r="118" spans="1:9" customFormat="1" ht="15" x14ac:dyDescent="0.25">
      <c r="A118" s="99"/>
      <c r="C118" s="71"/>
      <c r="D118" s="72"/>
      <c r="E118" s="72"/>
      <c r="F118" s="73"/>
      <c r="I118" s="74"/>
    </row>
    <row r="119" spans="1:9" customFormat="1" ht="15" x14ac:dyDescent="0.25">
      <c r="A119" s="99"/>
      <c r="C119" s="71"/>
      <c r="D119" s="72"/>
      <c r="E119" s="72"/>
      <c r="F119" s="73"/>
      <c r="I119" s="74"/>
    </row>
    <row r="120" spans="1:9" customFormat="1" ht="15" x14ac:dyDescent="0.25">
      <c r="A120" s="99"/>
      <c r="C120" s="71"/>
      <c r="D120" s="72"/>
      <c r="E120" s="72"/>
      <c r="F120" s="73"/>
      <c r="I120" s="74"/>
    </row>
    <row r="121" spans="1:9" customFormat="1" ht="15" x14ac:dyDescent="0.25">
      <c r="A121" s="99"/>
      <c r="C121" s="71"/>
      <c r="D121" s="72"/>
      <c r="E121" s="72"/>
      <c r="F121" s="73"/>
      <c r="I121" s="74"/>
    </row>
    <row r="122" spans="1:9" customFormat="1" ht="15" x14ac:dyDescent="0.25">
      <c r="A122" s="99"/>
      <c r="C122" s="71"/>
      <c r="D122" s="72"/>
      <c r="E122" s="72"/>
      <c r="F122" s="73"/>
      <c r="I122" s="74"/>
    </row>
    <row r="123" spans="1:9" customFormat="1" ht="15" x14ac:dyDescent="0.25">
      <c r="A123" s="99"/>
      <c r="C123" s="71"/>
      <c r="D123" s="72"/>
      <c r="E123" s="72"/>
      <c r="F123" s="73"/>
      <c r="I123" s="74"/>
    </row>
    <row r="124" spans="1:9" customFormat="1" ht="15" x14ac:dyDescent="0.25">
      <c r="A124" s="99"/>
      <c r="C124" s="71"/>
      <c r="D124" s="72"/>
      <c r="E124" s="72"/>
      <c r="F124" s="73"/>
      <c r="I124" s="74"/>
    </row>
    <row r="125" spans="1:9" customFormat="1" ht="15" x14ac:dyDescent="0.25">
      <c r="A125" s="99"/>
      <c r="C125" s="71"/>
      <c r="D125" s="72"/>
      <c r="E125" s="72"/>
      <c r="F125" s="73"/>
      <c r="I125" s="74"/>
    </row>
  </sheetData>
  <mergeCells count="64">
    <mergeCell ref="B87:O87"/>
    <mergeCell ref="B88:C88"/>
    <mergeCell ref="D88:E88"/>
    <mergeCell ref="B89:B96"/>
    <mergeCell ref="C89:C96"/>
    <mergeCell ref="N89:N98"/>
    <mergeCell ref="B69:O69"/>
    <mergeCell ref="B71:B74"/>
    <mergeCell ref="C71:C74"/>
    <mergeCell ref="N71:N86"/>
    <mergeCell ref="B75:B76"/>
    <mergeCell ref="C75:C76"/>
    <mergeCell ref="B77:B80"/>
    <mergeCell ref="C77:C80"/>
    <mergeCell ref="B81:B85"/>
    <mergeCell ref="C81:C85"/>
    <mergeCell ref="B70:C70"/>
    <mergeCell ref="D70:E70"/>
    <mergeCell ref="B42:O42"/>
    <mergeCell ref="B43:C43"/>
    <mergeCell ref="D43:E43"/>
    <mergeCell ref="B44:B47"/>
    <mergeCell ref="C44:C47"/>
    <mergeCell ref="N44:N68"/>
    <mergeCell ref="B48:B51"/>
    <mergeCell ref="C48:C51"/>
    <mergeCell ref="B52:B58"/>
    <mergeCell ref="C52:C58"/>
    <mergeCell ref="B59:B62"/>
    <mergeCell ref="C59:C62"/>
    <mergeCell ref="B63:B68"/>
    <mergeCell ref="C63:C68"/>
    <mergeCell ref="N6:N10"/>
    <mergeCell ref="P6:P98"/>
    <mergeCell ref="B11:O11"/>
    <mergeCell ref="B12:C12"/>
    <mergeCell ref="D12:E12"/>
    <mergeCell ref="B13:O13"/>
    <mergeCell ref="B14:O14"/>
    <mergeCell ref="B15:C15"/>
    <mergeCell ref="D15:E15"/>
    <mergeCell ref="B16:B31"/>
    <mergeCell ref="C16:C31"/>
    <mergeCell ref="N16:N41"/>
    <mergeCell ref="B32:B34"/>
    <mergeCell ref="C32:C34"/>
    <mergeCell ref="B35:B41"/>
    <mergeCell ref="C35:C41"/>
    <mergeCell ref="B1:P1"/>
    <mergeCell ref="B2:P2"/>
    <mergeCell ref="B3:P3"/>
    <mergeCell ref="B4:P4"/>
    <mergeCell ref="B5:C5"/>
    <mergeCell ref="D5:E5"/>
    <mergeCell ref="O100:O102"/>
    <mergeCell ref="B104:E106"/>
    <mergeCell ref="J103:M103"/>
    <mergeCell ref="J107:M107"/>
    <mergeCell ref="B110:C110"/>
    <mergeCell ref="B107:E107"/>
    <mergeCell ref="B103:E103"/>
    <mergeCell ref="J100:M102"/>
    <mergeCell ref="J105:M106"/>
    <mergeCell ref="B100:E102"/>
  </mergeCells>
  <conditionalFormatting sqref="M6:M10 M44:M68 M71:M86">
    <cfRule type="containsText" dxfId="24" priority="1" operator="containsText" text="NO CUMPLIDA">
      <formula>NOT(ISERROR(SEARCH("NO CUMPLIDA",M6)))</formula>
    </cfRule>
    <cfRule type="containsText" dxfId="23" priority="2" operator="containsText" text="CUMPLIDA">
      <formula>NOT(ISERROR(SEARCH("CUMPLIDA",M6)))</formula>
    </cfRule>
  </conditionalFormatting>
  <conditionalFormatting sqref="M16:M41">
    <cfRule type="containsText" dxfId="22" priority="5" operator="containsText" text="NO CUMPLIDA">
      <formula>NOT(ISERROR(SEARCH("NO CUMPLIDA",M16)))</formula>
    </cfRule>
    <cfRule type="containsText" dxfId="21" priority="6" operator="containsText" text="CUMPLIDA">
      <formula>NOT(ISERROR(SEARCH("CUMPLIDA",M16)))</formula>
    </cfRule>
  </conditionalFormatting>
  <conditionalFormatting sqref="M89:M98">
    <cfRule type="containsText" dxfId="20" priority="3" operator="containsText" text="NO CUMPLIDA">
      <formula>NOT(ISERROR(SEARCH("NO CUMPLIDA",M89)))</formula>
    </cfRule>
    <cfRule type="containsText" dxfId="19" priority="4" operator="containsText" text="CUMPLIDA">
      <formula>NOT(ISERROR(SEARCH("CUMPLIDA",M89)))</formula>
    </cfRule>
  </conditionalFormatting>
  <conditionalFormatting sqref="N6">
    <cfRule type="cellIs" dxfId="18" priority="22" stopIfTrue="1" operator="between">
      <formula>80%</formula>
      <formula>100%</formula>
    </cfRule>
    <cfRule type="cellIs" dxfId="17" priority="23" stopIfTrue="1" operator="between">
      <formula>60%</formula>
      <formula>79.9%</formula>
    </cfRule>
    <cfRule type="cellIs" dxfId="16" priority="24" stopIfTrue="1" operator="lessThan">
      <formula>60%</formula>
    </cfRule>
    <cfRule type="cellIs" dxfId="15" priority="25" stopIfTrue="1" operator="between">
      <formula>0</formula>
      <formula>59</formula>
    </cfRule>
  </conditionalFormatting>
  <conditionalFormatting sqref="N16">
    <cfRule type="cellIs" dxfId="14" priority="19" stopIfTrue="1" operator="between">
      <formula>80%</formula>
      <formula>100%</formula>
    </cfRule>
    <cfRule type="cellIs" dxfId="13" priority="20" stopIfTrue="1" operator="between">
      <formula>60%</formula>
      <formula>79.9%</formula>
    </cfRule>
    <cfRule type="cellIs" dxfId="12" priority="21" stopIfTrue="1" operator="lessThan">
      <formula>60%</formula>
    </cfRule>
  </conditionalFormatting>
  <conditionalFormatting sqref="N44">
    <cfRule type="cellIs" dxfId="11" priority="16" stopIfTrue="1" operator="between">
      <formula>80%</formula>
      <formula>100%</formula>
    </cfRule>
    <cfRule type="cellIs" dxfId="10" priority="17" stopIfTrue="1" operator="between">
      <formula>15%</formula>
      <formula>79.9%</formula>
    </cfRule>
    <cfRule type="cellIs" dxfId="9" priority="18" stopIfTrue="1" operator="lessThan">
      <formula>10%</formula>
    </cfRule>
  </conditionalFormatting>
  <conditionalFormatting sqref="N89">
    <cfRule type="cellIs" dxfId="8" priority="7" stopIfTrue="1" operator="between">
      <formula>80%</formula>
      <formula>100%</formula>
    </cfRule>
    <cfRule type="cellIs" dxfId="7" priority="8" stopIfTrue="1" operator="between">
      <formula>4%</formula>
      <formula>79.9%</formula>
    </cfRule>
    <cfRule type="cellIs" dxfId="6" priority="9" stopIfTrue="1" operator="lessThan">
      <formula>3%</formula>
    </cfRule>
  </conditionalFormatting>
  <conditionalFormatting sqref="N71:O71">
    <cfRule type="cellIs" dxfId="5" priority="13" stopIfTrue="1" operator="between">
      <formula>80%</formula>
      <formula>100%</formula>
    </cfRule>
    <cfRule type="cellIs" dxfId="4" priority="14" stopIfTrue="1" operator="between">
      <formula>11%</formula>
      <formula>79.9%</formula>
    </cfRule>
    <cfRule type="cellIs" dxfId="3" priority="15" stopIfTrue="1" operator="lessThan">
      <formula>10%</formula>
    </cfRule>
  </conditionalFormatting>
  <conditionalFormatting sqref="P6">
    <cfRule type="cellIs" dxfId="2" priority="10" stopIfTrue="1" operator="between">
      <formula>80%</formula>
      <formula>100%</formula>
    </cfRule>
    <cfRule type="cellIs" dxfId="1" priority="11" stopIfTrue="1" operator="between">
      <formula>36%</formula>
      <formula>79.9%</formula>
    </cfRule>
    <cfRule type="cellIs" dxfId="0" priority="12" stopIfTrue="1" operator="lessThan">
      <formula>35%</formula>
    </cfRule>
  </conditionalFormatting>
  <dataValidations disablePrompts="1" count="1">
    <dataValidation type="list" allowBlank="1" showInputMessage="1" showErrorMessage="1" sqref="M6:M10 M71:M86 M16:M41 M89:M98 M44:M68" xr:uid="{646CC225-48E8-443E-94FA-DA9D8D3416D7}">
      <formula1>#REF!</formula1>
    </dataValidation>
  </dataValidations>
  <printOptions horizontalCentered="1"/>
  <pageMargins left="0.23622047244094491" right="0.23622047244094491" top="0.74803149606299213" bottom="0.74803149606299213" header="0.31496062992125984" footer="0.31496062992125984"/>
  <pageSetup scale="29" orientation="portrait" horizontalDpi="4294967293" verticalDpi="1200" r:id="rId1"/>
  <rowBreaks count="3" manualBreakCount="3">
    <brk id="30" max="15" man="1"/>
    <brk id="58" max="15" man="1"/>
    <brk id="7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PAAC I CUATRIMESTRE 2024</vt:lpstr>
      <vt:lpstr>'PAAC I CUATRIMESTRE 2024'!Área_de_impresión</vt:lpstr>
      <vt:lpstr>'PAAC I CUATRIMESTRE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Maria Castaño Garcia</dc:creator>
  <cp:lastModifiedBy>Gabriel Rodriguez Rodriguez</cp:lastModifiedBy>
  <cp:lastPrinted>2024-05-16T22:06:43Z</cp:lastPrinted>
  <dcterms:created xsi:type="dcterms:W3CDTF">2024-03-13T13:22:55Z</dcterms:created>
  <dcterms:modified xsi:type="dcterms:W3CDTF">2024-05-16T22:07:34Z</dcterms:modified>
</cp:coreProperties>
</file>