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66925"/>
  <xr:revisionPtr revIDLastSave="0" documentId="13_ncr:1_{5BC056CC-3834-40E6-B664-4D4F461123F2}" xr6:coauthVersionLast="47" xr6:coauthVersionMax="47" xr10:uidLastSave="{00000000-0000-0000-0000-000000000000}"/>
  <bookViews>
    <workbookView xWindow="-110" yWindow="-110" windowWidth="19420" windowHeight="10420" xr2:uid="{00000000-000D-0000-FFFF-FFFF00000000}"/>
  </bookViews>
  <sheets>
    <sheet name="F PLAN ANTIC Y ATN C SEGUIM (I)" sheetId="1" r:id="rId1"/>
  </sheets>
  <definedNames>
    <definedName name="_xlnm._FilterDatabase" localSheetId="0" hidden="1">'F PLAN ANTIC Y ATN C SEGUIM (I)'!$A$5:$P$92</definedName>
    <definedName name="_ftn1" localSheetId="0">'F PLAN ANTIC Y ATN C SEGUIM (I)'!#REF!</definedName>
    <definedName name="_ftnref1" localSheetId="0">'F PLAN ANTIC Y ATN C SEGUIM (I)'!$F$69</definedName>
    <definedName name="_xlnm.Print_Area" localSheetId="0">'F PLAN ANTIC Y ATN C SEGUIM (I)'!$A$1:$P$105</definedName>
    <definedName name="_xlnm.Print_Titles" localSheetId="0">'F PLAN ANTIC Y ATN C SEGUIM (I)'!$5:$5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2" i="1" l="1"/>
  <c r="L91" i="1"/>
  <c r="L90" i="1"/>
  <c r="L89" i="1"/>
  <c r="L88" i="1"/>
  <c r="L87" i="1"/>
  <c r="L86" i="1"/>
  <c r="L85" i="1"/>
  <c r="L84" i="1"/>
  <c r="N83" i="1"/>
  <c r="L83" i="1"/>
  <c r="L80" i="1"/>
  <c r="L79" i="1"/>
  <c r="L78" i="1"/>
  <c r="L77" i="1"/>
  <c r="L76" i="1"/>
  <c r="L75" i="1"/>
  <c r="L74" i="1"/>
  <c r="L73" i="1"/>
  <c r="L72" i="1"/>
  <c r="L71" i="1"/>
  <c r="L70" i="1"/>
  <c r="L69" i="1"/>
  <c r="N68" i="1"/>
  <c r="L68" i="1"/>
  <c r="L65" i="1"/>
  <c r="L64" i="1"/>
  <c r="L63" i="1"/>
  <c r="L62" i="1"/>
  <c r="L61" i="1"/>
  <c r="L60" i="1"/>
  <c r="L59" i="1"/>
  <c r="L58" i="1"/>
  <c r="L57" i="1"/>
  <c r="L56" i="1"/>
  <c r="L55" i="1"/>
  <c r="L54" i="1"/>
  <c r="L53" i="1"/>
  <c r="L52" i="1"/>
  <c r="L51" i="1"/>
  <c r="L50" i="1"/>
  <c r="L49" i="1"/>
  <c r="L48" i="1"/>
  <c r="L47" i="1"/>
  <c r="L46" i="1"/>
  <c r="L45" i="1"/>
  <c r="L44" i="1"/>
  <c r="L43" i="1"/>
  <c r="L42" i="1"/>
  <c r="L41" i="1"/>
  <c r="L40" i="1"/>
  <c r="N40" i="1" s="1"/>
  <c r="L37" i="1"/>
  <c r="L36" i="1"/>
  <c r="L35" i="1"/>
  <c r="L34" i="1"/>
  <c r="L33" i="1"/>
  <c r="L32" i="1"/>
  <c r="L31" i="1"/>
  <c r="L30" i="1"/>
  <c r="L29" i="1"/>
  <c r="L28" i="1"/>
  <c r="L27" i="1"/>
  <c r="L26" i="1"/>
  <c r="L25" i="1"/>
  <c r="L24" i="1"/>
  <c r="L23" i="1"/>
  <c r="L22" i="1"/>
  <c r="L21" i="1"/>
  <c r="L20" i="1"/>
  <c r="L19" i="1"/>
  <c r="L18" i="1"/>
  <c r="L17" i="1"/>
  <c r="N16" i="1"/>
  <c r="L16" i="1"/>
  <c r="L10" i="1"/>
  <c r="L9" i="1"/>
  <c r="L8" i="1"/>
  <c r="L7" i="1"/>
  <c r="L6" i="1"/>
  <c r="N6" i="1" s="1"/>
  <c r="P6" i="1" l="1"/>
</calcChain>
</file>

<file path=xl/sharedStrings.xml><?xml version="1.0" encoding="utf-8"?>
<sst xmlns="http://schemas.openxmlformats.org/spreadsheetml/2006/main" count="717" uniqueCount="387">
  <si>
    <t xml:space="preserve">FISCALÍA GENERAL DE LA NACIÓN </t>
  </si>
  <si>
    <t>DIRECCIÓN DE CONTROL INTERNO</t>
  </si>
  <si>
    <t>FECHA DE CORTE: 30 DE ABRIL DE 2022</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</si>
  <si>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</si>
  <si>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</si>
  <si>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</si>
  <si>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</si>
  <si>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</si>
  <si>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</si>
  <si>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</si>
  <si>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</si>
  <si>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</si>
  <si>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</si>
  <si>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</si>
  <si>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</si>
  <si>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</si>
  <si>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</si>
  <si>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</si>
  <si>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</si>
  <si>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</si>
  <si>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</si>
  <si>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</si>
  <si>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</si>
  <si>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</si>
  <si>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 xml:space="preserve">EN GESTION
</t>
  </si>
  <si>
    <t>1.2</t>
  </si>
  <si>
    <t xml:space="preserve">Construcción del Mapa de Riesgos de Corrupción </t>
  </si>
  <si>
    <t>1.2.1</t>
  </si>
  <si>
    <t>Construir o actualizar el mapa de riesgos de corrupción.</t>
  </si>
  <si>
    <t xml:space="preserve"> Mapa de Riesgo de Corrupción</t>
  </si>
  <si>
    <t>CUMPLIDA</t>
  </si>
  <si>
    <t>1.3</t>
  </si>
  <si>
    <t>Consulta y divulgación</t>
  </si>
  <si>
    <t>1.3.1</t>
  </si>
  <si>
    <t>Publicar el mapa de riesgos de corrupción en la página web.</t>
  </si>
  <si>
    <t xml:space="preserve"> Mapa de Riesgos de Corrupción publicado</t>
  </si>
  <si>
    <t>1.4</t>
  </si>
  <si>
    <t>Monitoreo o revisión</t>
  </si>
  <si>
    <t>1.4.1</t>
  </si>
  <si>
    <t>Monitorear periódicamente los riesgos de corrupción.</t>
  </si>
  <si>
    <t>Acta de monitoreo a los Riesgos de Corrupción de los procesos y subprocesos</t>
  </si>
  <si>
    <t>Líder de Proceso o Subproceso, Arquitectos de Transformación y Arquitectos Institucionales</t>
  </si>
  <si>
    <t>1.5</t>
  </si>
  <si>
    <t>Seguimiento</t>
  </si>
  <si>
    <t>1.5.1</t>
  </si>
  <si>
    <t>Realizar seguimiento al Mapa de Riesgos de Corrupción.</t>
  </si>
  <si>
    <t>Reporte de seguimiento publicado</t>
  </si>
  <si>
    <t>Dirección de Control Interno</t>
  </si>
  <si>
    <t>COMPONENTE 2. RACIONALIZACIÓN DE TRÁMITES</t>
  </si>
  <si>
    <t>Observaciones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</si>
  <si>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</si>
  <si>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</si>
  <si>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</si>
  <si>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</si>
  <si>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Información de calidad y en lenguaje comprensible</t>
  </si>
  <si>
    <t>3.1.1</t>
  </si>
  <si>
    <t>Publicar en la página web institucional los resultados del Plan de Acción 2021.</t>
  </si>
  <si>
    <t>Información publicada en la página Web</t>
  </si>
  <si>
    <t xml:space="preserve">Dirección de Planeación y Desarrollo </t>
  </si>
  <si>
    <t>3.1.2</t>
  </si>
  <si>
    <t>Elaborar el informe de gestión anual de la Entidad.</t>
  </si>
  <si>
    <t>Informe de gestión elaborado</t>
  </si>
  <si>
    <t>Dirección de Políticas y Estrategia</t>
  </si>
  <si>
    <t>3.1.3</t>
  </si>
  <si>
    <t>Publicar en la página web institucional el Informe de gestión del Fiscal General.</t>
  </si>
  <si>
    <t>Informe de Gestión publicado</t>
  </si>
  <si>
    <t>Dirección de Comunicaciones</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</si>
  <si>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</si>
  <si>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</si>
  <si>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</si>
  <si>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</si>
  <si>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</si>
  <si>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</si>
  <si>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</si>
  <si>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</si>
  <si>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</si>
  <si>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t>2022-06-30
2022-12-31</t>
  </si>
  <si>
    <t>3.1.6</t>
  </si>
  <si>
    <t>Publicar en la página web institucional, el consolidado de exhumaciones y entregas de cuerpos a familiares en el marco de la Ley 975 de 2005, con corte al 2022-06-30 y 2022-12-31.</t>
  </si>
  <si>
    <t>Consolidado publicado</t>
  </si>
  <si>
    <t xml:space="preserve">2022-07-20
2023-01-12
</t>
  </si>
  <si>
    <t>3.1.7</t>
  </si>
  <si>
    <t>Emitir lineamientos para promover la actualización de la información de ubicación de Sedes y Despachos de la FGN, en la aplicación geográfica con que cuenta la Entidad.</t>
  </si>
  <si>
    <t>Información reportada por las dependencias de la FGN, actualizada en la aplicación geográfica</t>
  </si>
  <si>
    <t>Subdirección de Tecnologías de la Información y las Comunicaciones</t>
  </si>
  <si>
    <t xml:space="preserve">2022-06-30
2022-12-31
</t>
  </si>
  <si>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</si>
  <si>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</si>
  <si>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</si>
  <si>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</si>
  <si>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t xml:space="preserve">2022-07-11
2023-01-12
</t>
  </si>
  <si>
    <t xml:space="preserve">A la fecha del seguimiento, 09 de mayo de 2022, la actividad se encuentra dentro de los términos de cumplimiento, pendiente para la próxima verificación. </t>
  </si>
  <si>
    <t>3.1.9</t>
  </si>
  <si>
    <t>Publicar en la página web institucional los resultados operativos de la lucha contra las finanzas de las organizaciones criminales en los territorios.</t>
  </si>
  <si>
    <t>Reporte de resultados</t>
  </si>
  <si>
    <t>Delegada para las Finanzas Criminales</t>
  </si>
  <si>
    <t>3.1.10</t>
  </si>
  <si>
    <t>Publicar en la página web institucional los resultados misionales de seguridad ciudadana que impactan los territorios.</t>
  </si>
  <si>
    <t>Registros de divulgación</t>
  </si>
  <si>
    <t>3.1.11</t>
  </si>
  <si>
    <t>Publicar en la página web institucional las sentencias proferidas en casos de sindicalistas.</t>
  </si>
  <si>
    <t xml:space="preserve">Sentecias Publicadas </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</si>
  <si>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</si>
  <si>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</si>
  <si>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</si>
  <si>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</si>
  <si>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3.1.13</t>
  </si>
  <si>
    <t>Publicar en la página web institucional los resultados de los operativos relacionados con el eje temático de Propiedad Intelectual, específicamente la corrupción de alimentos productos médicos, alimentos y licores, alterados, falsificados que atentan contra la salud pública de los colombianos.</t>
  </si>
  <si>
    <t>3.2</t>
  </si>
  <si>
    <t>Diálogo de doble vía con la ciudadanía y sus organizaciones</t>
  </si>
  <si>
    <t>3.2.1</t>
  </si>
  <si>
    <t>Realizar audiencia pública de rendición de cuentas a la ciudadanía.</t>
  </si>
  <si>
    <t>Audiencia de rendición de cuentas</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</si>
  <si>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</si>
  <si>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</si>
  <si>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</si>
  <si>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</si>
  <si>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t>3.2.3</t>
  </si>
  <si>
    <t>Publicar la programación de versiones libres y audiencias adelantadas en el marco de la Ley 975 de 2005.</t>
  </si>
  <si>
    <t>Programación publicada
(sección de Justicia Transicional)</t>
  </si>
  <si>
    <t>3.3</t>
  </si>
  <si>
    <t>Incentivos para motivar la cultura de la rendición y petición de cuentas</t>
  </si>
  <si>
    <t>3.3.1</t>
  </si>
  <si>
    <t>Emitir lineamientos para promover la actualización del Calendario de eventos institucionales, incluyendo los espacios de diálogo y participación ciudadana que se adelanten como ejercicios de rendición de cuentas.</t>
  </si>
  <si>
    <t>Información reportada por las dependencias, actualizada en numeral 1.11 Calendario de actividades y eventos, del Botón de Transparencia</t>
  </si>
  <si>
    <t>3.4</t>
  </si>
  <si>
    <t>Evaluación y retroalimentación a la
gestión institucional</t>
  </si>
  <si>
    <t>3.4.1</t>
  </si>
  <si>
    <t>Elaborar una estrategia de rendición de cuentas.</t>
  </si>
  <si>
    <t>Estrategia socializada</t>
  </si>
  <si>
    <t>3.4.2</t>
  </si>
  <si>
    <t>Evaluar la rendición de cuentas, por parte de la ciudadanía.</t>
  </si>
  <si>
    <t>Observaciones de la ciudadanía</t>
  </si>
  <si>
    <t>3.4.3</t>
  </si>
  <si>
    <t>Elaborar informe de resultados, logros y dificultades de la rendición de cuentas de la Entidad.</t>
  </si>
  <si>
    <t>Informe publicado en la web</t>
  </si>
  <si>
    <t>3..4.4</t>
  </si>
  <si>
    <t>Elaborar reporte al Fiscal General de la Nación, del cumplimiento de la Audiencia Pública de Rendición de Cuentas.</t>
  </si>
  <si>
    <t>Reporte</t>
  </si>
  <si>
    <t>3.4.5</t>
  </si>
  <si>
    <t>Elaborar plan de mejoramiento en rendición de cuentas</t>
  </si>
  <si>
    <t>Plan de mejora</t>
  </si>
  <si>
    <t>COMPONENTE 4. MECANISMOS PARA MEJORAR LA ATENCIÓN AL CIUDADANO</t>
  </si>
  <si>
    <t>4.1</t>
  </si>
  <si>
    <t>Estructura Administrativa y Direccionamiento Estratégico</t>
  </si>
  <si>
    <t>4.1.1</t>
  </si>
  <si>
    <t>Elaborar insumo para el diseño de campaña comunicativa para divulgar al interior de la Entidad, aspectos contenidos en el Manual de Atención al Usuario.</t>
  </si>
  <si>
    <t>Documento insumo para el diseño de la campaña</t>
  </si>
  <si>
    <t>Dirección de Atención al Usuario, Intervención Temprana y Asignaciones</t>
  </si>
  <si>
    <t xml:space="preserve">2022-04-30 
</t>
  </si>
  <si>
    <t>4.1.2</t>
  </si>
  <si>
    <t>Diseñar, implementar y divulgar una campaña comunicativa al interior de la Entidad, para la difusión de los aspectos contenidos en el Manual de Atención al Usuario.</t>
  </si>
  <si>
    <t xml:space="preserve">2022-06-30 
2022-12-31
</t>
  </si>
  <si>
    <t>4.2</t>
  </si>
  <si>
    <t>Fortalecimiento de los canales de atención</t>
  </si>
  <si>
    <t>4.2.1</t>
  </si>
  <si>
    <t>Realizar adecuaciones locativas o mantenimento en las sedes de la Entidad, con el propósito de mejorar el servicio y atención al ciudadano.</t>
  </si>
  <si>
    <t>Sedes intervenidas</t>
  </si>
  <si>
    <t>Subdirección de Bienes</t>
  </si>
  <si>
    <t>4.2.2</t>
  </si>
  <si>
    <t>Elaborar insumo para el diseño de campaña comunicativa interna y externa para la difusión de los canales de atención al ciudadano.</t>
  </si>
  <si>
    <t>4.2.3</t>
  </si>
  <si>
    <t>Diseñar, implementar y divulgar una campaña comunicativa interna y externa para la difusión de los canales de atención al ciudadano de la Entidad.</t>
  </si>
  <si>
    <t>4.2.4</t>
  </si>
  <si>
    <t>Evaluar el funcionamiento del Centro de Contacto respecto a: Nivel de atención, Nivel de abandono, Nivel de servicio, Capacidad de respuesta del II Nivel.</t>
  </si>
  <si>
    <t>Documento</t>
  </si>
  <si>
    <t xml:space="preserve">Dirección de Atención al Usuario, Intervención Temprana y Asignaciones </t>
  </si>
  <si>
    <t>4.2.5</t>
  </si>
  <si>
    <t>Definir y formalizar con la Policía Nacional los requerimientos que sean necesarios para mejorar y actualizar los canales virtuales para recepción de denuncias, con la finalidad de permitir un mejor acceso de los ciudadanos al sistema de justicia.</t>
  </si>
  <si>
    <t>Documento, acta de reunión</t>
  </si>
  <si>
    <t>4.3</t>
  </si>
  <si>
    <t>Talento Humano</t>
  </si>
  <si>
    <t>4.3.1</t>
  </si>
  <si>
    <t>Desarrollar las acciones formativas en temáticas relacionadas con el mejoramiento del servicio al ciudadano incluidas en el Plan Institucional de Formación y Capacitación (PIFC) 2022.</t>
  </si>
  <si>
    <t>Acciones formativas ejecutadas</t>
  </si>
  <si>
    <t>Dirección de Altos Estudios</t>
  </si>
  <si>
    <t>4.3.2</t>
  </si>
  <si>
    <t>Fortalecer las competencias de los servidores del Proceso Gestión de Denuncias y Análisis de Información, a través de jornadas de sensibilización o capacitación.</t>
  </si>
  <si>
    <t>Registros de asistencia física o virtual</t>
  </si>
  <si>
    <t>4.3.3</t>
  </si>
  <si>
    <t>Realizar convocatorias para que los servidores realicen el curso de Lenguaje Claro desarrollado por el Departamento Nacional de Planeación (DNP).</t>
  </si>
  <si>
    <t>Convocatorias realizadas</t>
  </si>
  <si>
    <t>4.3.4</t>
  </si>
  <si>
    <t>Realizar consolidado de la cantidad de servidores del Proceso Gestión de Denuncias y Análisis de Información, a nivel nacional, que realicen el curso de Lenguaje Claro, desarrollado por el DNP</t>
  </si>
  <si>
    <t>Consolidado</t>
  </si>
  <si>
    <t>4.4</t>
  </si>
  <si>
    <t>Normativo y procedimental</t>
  </si>
  <si>
    <t>4.4.1</t>
  </si>
  <si>
    <t>Socializar el Procedimiento para la recepción, tratamiento y seguimiento de las PQR.</t>
  </si>
  <si>
    <t>Acta o listas de asistencia</t>
  </si>
  <si>
    <t>Subdirección de Gestión Documental</t>
  </si>
  <si>
    <t xml:space="preserve">2022-05-31
2022-11-30
</t>
  </si>
  <si>
    <t>4.4.2</t>
  </si>
  <si>
    <t>Elaborar informe de PQRS para identificar oportunidades de mejora en la prestación de los servicios de la Entidad.</t>
  </si>
  <si>
    <t>Informe con oportunidades de mejora</t>
  </si>
  <si>
    <t>4.4.3</t>
  </si>
  <si>
    <t>Analizar y publicar resultados de la encuesta de satisfacción del Formulario Virtual de PQRS.</t>
  </si>
  <si>
    <t>Informe publicado</t>
  </si>
  <si>
    <t>4.4.4</t>
  </si>
  <si>
    <t>Actualizar y publicar el portafolio de servicios de la Entidad</t>
  </si>
  <si>
    <t>Documento publicado</t>
  </si>
  <si>
    <t>4.4.5</t>
  </si>
  <si>
    <t>Elaborar insumo para el diseño de campaña comunicativa sobre la responsabilidad de los Servidores públicos frente a los derechos de los ciudadanos.</t>
  </si>
  <si>
    <t>4.4.6</t>
  </si>
  <si>
    <t>Diseñar, implementar y divulgar una campaña comunicativa sobre la responsabilidad de los Servidores públicos frente a los derechos de los ciudadanos.</t>
  </si>
  <si>
    <t>2022-06-30 
2022-12-31</t>
  </si>
  <si>
    <t>4.4.7</t>
  </si>
  <si>
    <t>Elaborar insumo para el diseño de campaña comunicativa interna y externa para la difusión de la Carta del Trato Digno.</t>
  </si>
  <si>
    <t>4.4.8</t>
  </si>
  <si>
    <t>Diseñar, implementar y divulgar una campaña comunicativa interna y externa para difusión de la Carta de Trato Digno.</t>
  </si>
  <si>
    <t>4.5</t>
  </si>
  <si>
    <t>Relacionamiento con el ciudadano</t>
  </si>
  <si>
    <t>4.5.1</t>
  </si>
  <si>
    <t>Aplicar encuesta para medir el nivel de percepción de la satisfacción de los usuarios en cuanto a la calidad del servicio prestado por la entidad.</t>
  </si>
  <si>
    <t>Informe</t>
  </si>
  <si>
    <t>4.5.2</t>
  </si>
  <si>
    <t>Permitir el acceso a través del chat institucional para la atención en temas de interés para la ciudadanía.</t>
  </si>
  <si>
    <t>Registros de interacción del chat</t>
  </si>
  <si>
    <t>4.5.3</t>
  </si>
  <si>
    <t>Elaborar insumo para el diseño de una campaña comunicativa para la difusión de la caracterización de los usuarios de la Entidad.</t>
  </si>
  <si>
    <t>4.5.4</t>
  </si>
  <si>
    <t>Diseñar, implementar y divulgar una campaña comunicativa para la difusión de la caracterización de los usuarios de la Entidad.</t>
  </si>
  <si>
    <t>4.5.5</t>
  </si>
  <si>
    <t>Aplicar encuesta semestral de percepción para medir la satisfacción de los usuarios del Programa de Protección y Asistencia de la FGN, en cuanto a la calidad del servicio de protección prestado.</t>
  </si>
  <si>
    <t>Dirección de Protección y Asistencia</t>
  </si>
  <si>
    <t>2022-05-31
2022-11-30</t>
  </si>
  <si>
    <t>4.5.6</t>
  </si>
  <si>
    <t>Realizar análisis de recurrencia de PQRS, implementación de acciones para mejoramiento del servicio y seguimiento a la eficacia de las mejoras implementadas al Programa de Protección y Asistencia</t>
  </si>
  <si>
    <t>Informe o Acta</t>
  </si>
  <si>
    <t>4.5.7</t>
  </si>
  <si>
    <t>Realizar campañas de comunicación con mensajes preventivos sobre los delitos de mayor impacto.</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</si>
  <si>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</si>
  <si>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</si>
  <si>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</si>
  <si>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</si>
  <si>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</si>
  <si>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</si>
  <si>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</si>
  <si>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</si>
  <si>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</si>
  <si>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</si>
  <si>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</si>
  <si>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</si>
  <si>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5.1.3</t>
  </si>
  <si>
    <t>Seguimiento a la publicación de procesos contractuales en el SECOP y en la página web de la Entidad.</t>
  </si>
  <si>
    <t>Seguimiento realizado</t>
  </si>
  <si>
    <t>1 informe cuatrimestral</t>
  </si>
  <si>
    <t>Subdirección de Gestión Contractual</t>
  </si>
  <si>
    <t>5.1.4</t>
  </si>
  <si>
    <t>Actualizar y dar a conocer los lineamientos de la Guía para la administración y actualización del portal web institucional.</t>
  </si>
  <si>
    <t>Guía actualizada y divulgada a nivel institucional</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</si>
  <si>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</si>
  <si>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</si>
  <si>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</si>
  <si>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</si>
  <si>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</si>
  <si>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</si>
  <si>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</si>
  <si>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</si>
  <si>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Acciones de mejora implementadas</t>
  </si>
  <si>
    <t xml:space="preserve">2022-07-29
</t>
  </si>
  <si>
    <t>5.3</t>
  </si>
  <si>
    <t>Elaboración los Instrumentos de Gestión de la Información</t>
  </si>
  <si>
    <t>5.3.1</t>
  </si>
  <si>
    <t>Actualizar y publicar en la página web institucional y Portal de Datos Abiertos, el Registro de Activos de Información (RAI).</t>
  </si>
  <si>
    <t>Registro de Activos de información (RAI) actualizado</t>
  </si>
  <si>
    <t>Publicación del Registro de Activos de Información actualizado</t>
  </si>
  <si>
    <t>5.3.2</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</si>
  <si>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</si>
  <si>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t>
  </si>
  <si>
    <t>Publicación del Índice de Información Clasificada y Reservada actualizado</t>
  </si>
  <si>
    <t>Dirección de Asuntos Jurídicos</t>
  </si>
  <si>
    <t>5.3.3</t>
  </si>
  <si>
    <t>Actualizar y publicar en la página web institucional y Portal de Datos Abiertos, el Esquema de Publicación de Información (EPI).</t>
  </si>
  <si>
    <t>Esquema de Publicación de Información (EPI) actualizado</t>
  </si>
  <si>
    <t>Publicación del Esquema de Publicación de Información actualizado</t>
  </si>
  <si>
    <t>5.4</t>
  </si>
  <si>
    <t>Criterio Diferencial de Accesibilidad</t>
  </si>
  <si>
    <t>5.4.1</t>
  </si>
  <si>
    <t>Elaborar insumo para el diseño de campaña comunicativa interna y externa para para dar a conocer la herramienta dispuesta en la página web, para el acceso a ciudadanos con discapacidad auditiva a través de video llamada con lenguaje de señas colombiana.</t>
  </si>
  <si>
    <t>Documento insumo aprobado</t>
  </si>
  <si>
    <t>5.4.2</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</si>
  <si>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</si>
  <si>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Campaña de comunicación divulgada</t>
  </si>
  <si>
    <t>Direccion de Comunicaciones</t>
  </si>
  <si>
    <t>5.4.3</t>
  </si>
  <si>
    <t>Emitir lineamientos para actualizar el directorio de traductores indígenas publicado en la Intranet.</t>
  </si>
  <si>
    <t>Información reportada por las dependencias, actualizada en el directorio de traductores indígenas</t>
  </si>
  <si>
    <t>Directorio actualizado, con la información suministrada</t>
  </si>
  <si>
    <t>5.5</t>
  </si>
  <si>
    <t>Monitoreo del Acceso a la Información Pública</t>
  </si>
  <si>
    <t>5.5.1</t>
  </si>
  <si>
    <t>Elaborar informe de solicitudes de acceso a información.</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</si>
  <si>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</si>
  <si>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</si>
  <si>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</si>
  <si>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</si>
  <si>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</si>
  <si>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</si>
  <si>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</si>
  <si>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Elaborar propuesta de plan para implementación del nuevo Código de Ética en la entidad.</t>
  </si>
  <si>
    <t>Propuesta de plan</t>
  </si>
  <si>
    <t>Subdirección de Talento Humano</t>
  </si>
  <si>
    <t>6.1.3</t>
  </si>
  <si>
    <t>Formular propuesta de Política de Gobierno de Datos en la entidad</t>
  </si>
  <si>
    <t>Propuesta de Política formulada</t>
  </si>
  <si>
    <t>6.1.4</t>
  </si>
  <si>
    <t>Presentar Política de Gobierno de Datos al Comité de Gestión.</t>
  </si>
  <si>
    <t>Presentación de la política</t>
  </si>
  <si>
    <t>6.1.5</t>
  </si>
  <si>
    <t>Evaluar el nivel de implementación de la Política de Gobierno Digital en la Entidad.</t>
  </si>
  <si>
    <t>Documento Nivel de implementación de la Política de Gobierno Digital</t>
  </si>
  <si>
    <t>6.1.6</t>
  </si>
  <si>
    <t>Evaluar los riesgos de Seguridad de la Información y Seguridad Digital, de los activos críticos informáticos (SPOA, Página Web, Correo Electrónico e Intranet) administrados por la Subdirección de TIC como custodio técnico.</t>
  </si>
  <si>
    <t>Matriz con los riesgos evaluados</t>
  </si>
  <si>
    <t>Subdirección de Tecnologías de la Información y las Comunicaciones con el apoyo de la Dirección de Planeación y Desarrollo</t>
  </si>
  <si>
    <t>6.1.7</t>
  </si>
  <si>
    <t>Elaborar y publicar en la página web institucional el Informe de Evaluación del Desempeño Laboral de la vigencia 2021</t>
  </si>
  <si>
    <t>Informe Publicado en la página web</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</si>
  <si>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</si>
  <si>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</si>
  <si>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</si>
  <si>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</si>
  <si>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</si>
  <si>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</si>
  <si>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</si>
  <si>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</si>
  <si>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6.4</t>
  </si>
  <si>
    <t>Rendición de Cuentas del Acuerdo de Paz</t>
  </si>
  <si>
    <t>6.4.1</t>
  </si>
  <si>
    <t>Registrar el reporte de avance de los indicadores del Plan Marco de Implementación (PMI) C.428 , C.429  y C.430  en el Sistema Integrado de Información para el Posconflicto (SIIPO).</t>
  </si>
  <si>
    <t>Reporte de avance de indicadores, registrado</t>
  </si>
  <si>
    <t xml:space="preserve">EDGAR MOISES BALLESTEROS RODRIGUEZ </t>
  </si>
  <si>
    <t xml:space="preserve">SANDRA  MARCELA SÁNCHEZ MAHECHA </t>
  </si>
  <si>
    <t>DIRECTOR DE CONTROL INTERNO (E)</t>
  </si>
  <si>
    <t>AUDITOR DELEGADO</t>
  </si>
  <si>
    <t>GABRIEL RODRIGUEZ RODRIGUEZ</t>
  </si>
  <si>
    <t>LILIANA MARIA CASTAÑO GARCIA</t>
  </si>
  <si>
    <t xml:space="preserve"> AUDITOR DELEGADO </t>
  </si>
  <si>
    <t xml:space="preserve">2022-01-30
2022-04-15
2022-07-15
2022-10-15
</t>
  </si>
  <si>
    <t>2022-04-30
2022-07-31
2022-10-31</t>
  </si>
  <si>
    <t>Con corte al 30 de abril se observaron las actas correspondientes a enero y febrero de 2022, Tema: " Seguimiento Acciones PAAC ", en las que se realiza la Revisión y análisis del informe de PQRS de la Dirección de Protección y Asistencia, la Identificación de las oportunidades de mejora y se establecen los compromisos, identificando fecha y responsable de estos.</t>
  </si>
  <si>
    <t>A la fecha del seguimiento, 09 de mayo de 2022, la actividad se encuentra dentro de los términos de cumplimiento, pendiente para la próxima verificación.</t>
  </si>
  <si>
    <t xml:space="preserve">Se evidenció el ajuste realizado a los mapas de riesgos de corrupción de los procesos en cuanto a causas, controles y acciones, se mantiene los 25 riesgos identificados, ajustando su redacción.  </t>
  </si>
  <si>
    <t>Se observaron las actas de monitoreo a los mapas de riesgos de corrupción de los 16 procesos y 2 subprocesos de la entidad, correspondientes al primer trimestre de 2022.</t>
  </si>
  <si>
    <t>2022-03-31
2022-06-30
2022-09-30
2022-12-31</t>
  </si>
  <si>
    <t xml:space="preserve">2022-04-30
2022-08-31
2022-12-31
</t>
  </si>
  <si>
    <t>Se evidenció la realización de 5 acciones formativas en la línea de atención al usuario, llevadas a cabo entre el 07 de marzo y el 26 de abril de 2022, con la participación de 1612 servidores, de los cuales se certificaron 1097.
Acciones formativas ejecutadas:
* Atención al usuario, recepción de denuncias y PQRS (virtual)
* Atención y recepción de denuncias de violencias basadas en orientación sexual e identidad de género (dos veces) (virtual)
* La incorporación del enfoque diferencial en el desarrollo de los actos urgentes (presencial)
* Uso del Suip y sus últimas actualizaciones (virtual)</t>
  </si>
  <si>
    <t>Se observó correo electrónico del 22 de marzo de 2022, en el que se invita a participar en el curso de lenguaje claro por parte de la Dirección de Altos Estudios, correo remitido por la Dirección de Comunicaciones a los servidores de la entidad a nivel nacional.</t>
  </si>
  <si>
    <t>Según el consolidado aportado, con corte al primer cuatrimestre de 2022 se han capacitado en el curso de Lenguaje Claro desarrollado por el DNP, 482 servidores pertenecientes al Proceso Gestión de Denuncias y Análisis de Información a nivel nacional.</t>
  </si>
  <si>
    <t>2022-04-30
2022-07-31
2022-10-31
2023-01-12</t>
  </si>
  <si>
    <t>2022-04-30
 2022-07-30
 2022-10-29</t>
  </si>
  <si>
    <t xml:space="preserve">2022-04-30
2022-08-31
2022-12-15
</t>
  </si>
  <si>
    <t>Se aportó el documento borrador "Política de Gobierno de datos", en el que se presenta la propuesta de un modelo de gobierno de datos para la FGN y se definen objetivos y actividades para su implementación.</t>
  </si>
  <si>
    <t>Se observó el documento borrador "Informe de Gestión: Fiscalía General de la Nación - 13 de febrero 2021 - 12 de febrero 2022" remitido al despacho del Fiscal General de la Nación, mediante correo electrónico del 18 de febrero de 2022, el informe final se encuentra sujeto a la aprobación del señor Fiscal General de la Nación.</t>
  </si>
  <si>
    <t>El 9 de febrero la Dirección de Comunicaciones solicita los insumos a la  Dirección de Atención al Usuario - PAAC 2022 para el diseño de todas las campañas internas y externas, Se envió insumo a la Dirección de Comunicaciones mediante correo electrónico el 21 de febrero de 2022.</t>
  </si>
  <si>
    <t xml:space="preserve">2022-04-15
2022-07-15
2022-10-15
2023-01-12
</t>
  </si>
  <si>
    <t xml:space="preserve">2022-03-31
2022-06-30
2022-10-31
2022-12-31
</t>
  </si>
  <si>
    <t>El 9 de febrero la Dirección de Comunicaciones solicita los insumos a la Dirección de Atención al Usuario - PAAC 2022 para el diseño de todas las campañas internas y externas, se observó correo de solicitud con fecha 9 de febrero de 2022 y se da respuesta el 21/02/2022, y se observa correo del 26/04/2022 donde da el visto bueno para la publicación de la pieza informativa.</t>
  </si>
  <si>
    <t xml:space="preserve">Se observó el informe sobre el funcionamiento del Centro de Contacto donde se hace un análisis y se presenta el resultado del primer trimestre del nivel de servicios prestados, se observó correo del 7 de abril del 2022 donde se solicitan las evidencias de las actividades planteadas en el PAAC-2022 con respuesta de la misma fecha.     </t>
  </si>
  <si>
    <t xml:space="preserve">La  campaña comunicativa sobre la responsabilidad de los Servidores públicos frente a los derechos de los ciudadanos se encuentra publicada en la intranet (Derechos de los ciudadanos, Deberes de los ciudadanos y Atributos del servicio), de acuerdo con el correo de la Dirección de atención al usuario dirigido a la Dirección de Comunicaciones se informa que se sigue promocionando el botón que contiene la información, correo electrónico del 10 de marzo de 2022.  </t>
  </si>
  <si>
    <t>La información se encuentra publicada en la intranet en el botón de información Derechos de los ciudadanos – trato digno, se enviaron los insumos para el diseño de la campaña mediante correo electrónico del 26 de abril de 2022, rediseño de la presentación de los deberes y derechos.</t>
  </si>
  <si>
    <t>En la página Web se encuentra publicado la caracterización de usuarios donde se observa que la última actualización se realizó el 22 de marzo de 2022,  la elaboración de la pieza comunicativa se realizó por WhatsApp y no quedó trazabilidad, por ello se envió correo electrónico el 02 de mayo de 2022 con la ruta donde se encuentra publicado el informe de caracterización.</t>
  </si>
  <si>
    <t>El envío del insumo para el diseño de campaña comunicativa interna y externa para dar a conocer la herramienta dispuesta en la página web, para el acceso a ciudadanos con discapacidad auditiva a través de video llamada con lenguaje de señas colombiana, se envió a la Dirección de Comunicaciones por correo electrónico el 7 de abril de 2022, al observar que la información suministrada no correspondía con la requerida, se volvió a enviar el 3 de mayo de 2022.</t>
  </si>
  <si>
    <t>Para mejorar y actualizar los canales virtuales para recepción de denuncias existen dos métodos de trabajo que son el proyecto 8 y 9 en conjunto con la Policía Nacional, donde se realiza un diagnóstico y se generan las actividades. Se observó oficio del 8 de abril de 2022, donde se aprueba los proyectos 8 y 9, mediante oficio del 21 de abril de 2022 se identifica el cumplimiento de la acción No. 1 del proyecto No. 9. Implementación y socialización de los modelos estandarizados de denuncias.</t>
  </si>
  <si>
    <t>2022-05-13
2022-09-14
2023-01-16</t>
  </si>
  <si>
    <t>2022-01-31
2022-04-29
2022-07-29
2022-10-31</t>
  </si>
  <si>
    <t>Se evidenció correo del 26 de abril de 2022, donde se remite al Subdirector de Talento Humano la propuesta de la Política de integridad de la Fiscalía General de la Nación la cual incluye el plan para la implementación y seguimiento para la adecuada apropiación de los valores éticos en la institución, que ha sido trabajada por la Mesa de Técnica Operativa, conformada por la Dirección de Planeación, Dirección de Altos Estudios, Dirección de Control Interno, la Dirección de Control Disciplinario y la Subdirección de Talento humano.</t>
  </si>
  <si>
    <t xml:space="preserve">El mapa de riesgos de corrupción se observó publicado el 27 de enero de 2022 en la página web de la entidad, en el enlace: https://www.fiscalia.gov.co/colombia/gestion/sistema-de-gestion-de-calidad-y-meci/  
El 03 de mayo de 2022 se publicó el "Mapa de Riesgos de Corrupción monitoreo a 2022-03-31", en el que se observan los ajustes realizados.
</t>
  </si>
  <si>
    <t>La Dirección de Control Interno público el 13 de mayo de 2022, el resultado del seguimiento  del Plan Anticorrupción y de Atención al Ciudadano y Riesgos de Corrupción en la página web de las entidad www.fiscalia.gov.co, en el enlace: https://www.fiscalia.gov.co/colombia/gestion/plan-anticorrupcion-y-de-atencion-al-ciudadano/.seguimiento que se realizó del 02 al 09 de mayo de 2022, a los riesgos de corrupción de los 16 procesos y 02 subprocesos,  en lo que corresponde a la verificación de los controles y las acciones implementadas para cada uno.</t>
  </si>
  <si>
    <t>Se evidenció el seguimiento al Plan de Acción con corte al 31 de diciembre de 2021, publicado el  24 de enero de 2022 en la página web de la entidad, en el enlace: https://www.fiscalia.gov.co/colombia/gestion/plan-de-accion/ .</t>
  </si>
  <si>
    <t>En la página web de la entidad se encuentran publicados los reportes sobre la Ejecución Presupuestal Acumulada de los meses de diciembre de 2021 a marzo de 2022. en el enlace:  https://www.fiscalia.gov.co/colombia/la-entidad/ejecucion-presupuestal-historica-anual/</t>
  </si>
  <si>
    <t>Se observó el documento " Resultados operativos contra las finanzas de las organizaciones criminales a 2022-03-31", publicado el 25 de abril de 2022 en la página web institucional, en el enlace: https://www.fiscalia.gov.co/colombia/servicios-de-informacion-al-ciudadano/consultas/informes-de-resultados-operacionales/, en el vínculo de la Delegada para las finanzas criminales y sus direcciones especializadas</t>
  </si>
  <si>
    <t>En la página web de la entidad se encuentra el  video de la audiencia pública de rendición de cuentas, realizada  el 09 de marzo de 2022, publicada en el enlace: https://www.fiscalia.gov.co/colombia/audiencia-publica-de-rendicion-de-cuentas/</t>
  </si>
  <si>
    <t>Se evidenció el “INFORME DE GESTIÓN IV TRIMESTRE- PROGRAMA DE PREVENCIÓN SOCIAL DEL DELITO-FUTURO COLOMBIA” ", publicado el 27 de abril de 2022 en la página web de la entidad en el enlace: https://www.fiscalia.gov.co/colombia/transparencia-y-acceso-a-informacion-publica/informacion-para-poblacion-vulnerable-victimas/ . En el informe se indica: "... En el marco del Plan Anticorrupción y Atención al Ciudadano, el Programa Futuro Colombia llevó a cabo la implementación de la estrategia #CorrectoSoy la cual, a través de alianzas estratégicas con diferentes entes del Estado, desarrolló feria de servicios en las que se expuso a la ciudadanía temas relacionados con prevención de la corrupción, con una cobertura de 2.495 ciudadanos facilitando el acceso a la justicia a nivel país..."</t>
  </si>
  <si>
    <t xml:space="preserve">Se evidenció el documento "Estrategia Audiencia Pública de Rendición de Cuentas 2021-2022", publicado el 01 de marzo de 2022 en la página web de la entidad, en el enlace:https://www.fiscalia.gov.co/colombia/wp-content/uploads/Estrategia-ARC-2021-2022.pdf
</t>
  </si>
  <si>
    <t>Se evidenció en la página web de la entidad www.fiscalia.gov.co  enlace: https://www.fiscalia.gov.co/colombia/audiencia-publica-de-rendicion-de-cuentas/, del 18 de marzo de 2022 la invitación a evaluar por parte de la ciudadanía la Rendición de Cuentas febrero 2020 - febrero 2022: Resultados en los mediante formato donde se invitaba a la ciudadanía a que diligenciara la evaluación la Rendición de cuentas antes del 08 de abril de 2022, donde no se presentó ninguna evaluación por parte de la ciudadanía.</t>
  </si>
  <si>
    <t>Se evidenció el "Informe de resultados, logros y dificultades de la APRC  2021 - 2022: #Resultados en los territorios",  publicado el 27 de abril de 2022 en la pagina web de la entidad,  en el enlace: https://www.fiscalia.gov.co/colombia/wp-content/uploads/Estrategia-audiencia-de-rendicion-de-cuentas-2020-2021.pdf</t>
  </si>
  <si>
    <t>Se evidenció el documento "Informe de Control Interno sobre el desarrollo y resultados de la APRC 2021-2022", publicado el 29 de abril de 2022, en la pagina Web de la Entidad en el enlace: https://www.fiscalia.gov.co/colombia/wp-content/uploads/Informe-de-Control-Interno-sobre-el-desarrollo-y-resultados-de-la-APRC-2021-2022.pdf</t>
  </si>
  <si>
    <t>Se evidencio archivo en excel denominado: "Plan de mejoramiento 2022-2023", publicado el 27 de abril de 2022 en la pagina web de la entidad enlace: https://www.fiscalia.gov.co/colombia/audiencia-publica-de-rendicion-de-cuentas/</t>
  </si>
  <si>
    <t>Se evidenció Informe PQRS con corte a 31 de marzo de 2022, publicado el 29 de abril de 2022 en el sitio web de la entidad en el siguiente enlace: https://www.fiscalia.gov.co/colombia/gestion/informe-de-peticiones-quejas-y-reclamos/#1519922458227-3e25c1e0-3302.</t>
  </si>
  <si>
    <t xml:space="preserve">Se evidenció la publicación de los datos abiertos en el enlace: https://www.fiscalia.gov.co/colombia/transparencia-y-acceso-a-informacion-publica/#1519681540269-314e303f-c69a, la ultima actualización corresponde al 05 de abril de 2022
</t>
  </si>
  <si>
    <t>Se evidenció el registro de los indicadores C.428 , C.429  y C.430  en el Sistema Integrado de Información para el Posconflicto (SIIPO), con corte a 31 de diciembre de 2021 y 31 de marzo de 2022, en el enlace 
https://siipo.dnp.gov.co/buscarindicador. Se aportaron los oficios remitidos por el Director de la Unidad Especial de Investigación de la FGN al Grupo de Seguimiento Paz y Estabilzación del Departamento Nacional de Planeación con el reporte de los indicadores.</t>
  </si>
  <si>
    <t xml:space="preserve">Se evidenció  correo de fecha 8 de abril de 2022, hora 12:08 p. m, remitido a la Sudirectora de Gestiòn Contractual - Asunto: INFORME ACTIVIDAD PLAN ANTICORRUPCIÓN - Datos adjuntos: INFORME PUBLICACIÓN DE PROCESOS CONTRACTUALES 1ER CUATRIMESTRE.pdfnforme </t>
  </si>
  <si>
    <t xml:space="preserve">2022-01-31
2022-04-29
2022-07-29
2022-10-31
</t>
  </si>
  <si>
    <t>Actividad cumplida.</t>
  </si>
  <si>
    <t xml:space="preserve">Se evidenciaron correos del 30 de  enero de 2022  y del 30 de abril del 2022, donde la SGD Nivel Central envía el INFORME DE OPORTUNIDADES DE MEJORA - QUEJAS Y RECLAMOS correspondiente al Cuarto Trimestre del 2021 y primer trimestre del 2022 donde  se encuentran publicados en la ruta: INTRANET / DEPENDENCIAS / DIRECCION EJECUTIVA / SUBDIRECCION DE GESTION DOCUMENTAL / PQRS / INFORMES DE OPORTUNIDADES DE MEJORA QUEJAS Y RECLAMOS.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</si>
</sst>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10"/>
      <name val="Arial"/>
      <family val="2"/>
    </font>
    <font>
      <sz val="10"/>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sz val="10"/>
      <color rgb="FF000000"/>
      <name val="Arial"/>
      <family val="2"/>
    </font>
  </fonts>
  <fills count="5">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165">
    <xf numFmtId="0" fontId="0" fillId="0" borderId="0" xfId="0"/>
    <xf numFmtId="0" fontId="2" fillId="0" borderId="0" xfId="0" applyFont="1" applyProtection="1">
      <protection locked="0"/>
    </xf>
    <xf numFmtId="0" fontId="2" fillId="0" borderId="0" xfId="0" applyFont="1"/>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3" fontId="2" fillId="4" borderId="17" xfId="0" applyNumberFormat="1" applyFont="1" applyFill="1" applyBorder="1" applyAlignment="1">
      <alignment horizontal="center" vertical="center" wrapText="1"/>
    </xf>
    <xf numFmtId="9" fontId="6" fillId="0" borderId="17" xfId="1" applyFont="1" applyBorder="1" applyAlignment="1">
      <alignment horizontal="center" vertical="center"/>
    </xf>
    <xf numFmtId="9" fontId="6" fillId="0" borderId="17" xfId="1" applyFont="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4" borderId="20" xfId="0" applyFont="1" applyFill="1" applyBorder="1" applyAlignment="1">
      <alignment horizontal="center" vertical="center" wrapText="1"/>
    </xf>
    <xf numFmtId="3" fontId="2" fillId="0" borderId="20" xfId="0" applyNumberFormat="1" applyFont="1" applyBorder="1" applyAlignment="1">
      <alignment horizontal="center" vertical="center"/>
    </xf>
    <xf numFmtId="9" fontId="6" fillId="0" borderId="20" xfId="1" applyFont="1" applyBorder="1" applyAlignment="1">
      <alignment horizontal="center" vertical="center"/>
    </xf>
    <xf numFmtId="9" fontId="6" fillId="0" borderId="20" xfId="1" applyFont="1" applyBorder="1" applyAlignment="1">
      <alignment horizontal="center"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164" fontId="2" fillId="0" borderId="20" xfId="0" applyNumberFormat="1"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0" borderId="22" xfId="0" applyFont="1" applyBorder="1" applyAlignment="1">
      <alignment horizontal="center" vertical="center" wrapText="1"/>
    </xf>
    <xf numFmtId="164" fontId="2" fillId="0" borderId="22" xfId="0" applyNumberFormat="1" applyFont="1" applyBorder="1" applyAlignment="1">
      <alignment horizontal="center" vertical="center" wrapText="1"/>
    </xf>
    <xf numFmtId="3" fontId="2" fillId="4" borderId="22" xfId="0" applyNumberFormat="1" applyFont="1" applyFill="1" applyBorder="1" applyAlignment="1">
      <alignment horizontal="center" vertical="center"/>
    </xf>
    <xf numFmtId="9" fontId="6" fillId="0" borderId="22" xfId="1" applyFont="1" applyBorder="1" applyAlignment="1">
      <alignment horizontal="center" vertical="center"/>
    </xf>
    <xf numFmtId="9" fontId="6" fillId="0" borderId="22" xfId="1" applyFont="1" applyBorder="1" applyAlignment="1">
      <alignment horizontal="center" vertical="center" wrapText="1"/>
    </xf>
    <xf numFmtId="0" fontId="2" fillId="4" borderId="0" xfId="0" applyFont="1" applyFill="1"/>
    <xf numFmtId="0" fontId="4" fillId="3" borderId="2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5" fillId="0" borderId="0" xfId="0" applyFont="1"/>
    <xf numFmtId="1" fontId="7" fillId="4" borderId="17" xfId="0" applyNumberFormat="1" applyFont="1" applyFill="1" applyBorder="1" applyAlignment="1">
      <alignment horizontal="center" vertical="center"/>
    </xf>
    <xf numFmtId="9" fontId="3" fillId="0" borderId="17" xfId="1" applyFont="1" applyBorder="1" applyAlignment="1">
      <alignment horizontal="center" vertical="center"/>
    </xf>
    <xf numFmtId="1" fontId="7" fillId="4" borderId="20" xfId="0" applyNumberFormat="1" applyFont="1" applyFill="1" applyBorder="1" applyAlignment="1">
      <alignment horizontal="center" vertical="center"/>
    </xf>
    <xf numFmtId="9" fontId="3" fillId="0" borderId="20" xfId="1" applyFont="1" applyBorder="1" applyAlignment="1">
      <alignment horizontal="center" vertical="center"/>
    </xf>
    <xf numFmtId="0" fontId="12" fillId="0" borderId="20" xfId="0" applyFont="1" applyBorder="1" applyAlignment="1">
      <alignment horizontal="center" vertical="center" wrapText="1"/>
    </xf>
    <xf numFmtId="0" fontId="7" fillId="0" borderId="20" xfId="0" applyFont="1" applyBorder="1" applyAlignment="1">
      <alignment horizontal="center" vertical="center" wrapText="1"/>
    </xf>
    <xf numFmtId="1" fontId="7" fillId="0" borderId="20" xfId="0" applyNumberFormat="1" applyFont="1" applyBorder="1" applyAlignment="1">
      <alignment horizontal="center" vertical="center"/>
    </xf>
    <xf numFmtId="164" fontId="2" fillId="4" borderId="20" xfId="0" applyNumberFormat="1" applyFont="1" applyFill="1" applyBorder="1" applyAlignment="1">
      <alignment horizontal="center" vertical="center" wrapText="1"/>
    </xf>
    <xf numFmtId="1" fontId="2" fillId="0" borderId="20" xfId="0" applyNumberFormat="1" applyFont="1" applyBorder="1" applyAlignment="1">
      <alignment horizontal="center" vertical="center"/>
    </xf>
    <xf numFmtId="164" fontId="7" fillId="0" borderId="20" xfId="0" applyNumberFormat="1" applyFont="1" applyBorder="1" applyAlignment="1">
      <alignment horizontal="center" vertical="center" wrapText="1"/>
    </xf>
    <xf numFmtId="1" fontId="2" fillId="4" borderId="20" xfId="0" applyNumberFormat="1" applyFont="1" applyFill="1" applyBorder="1" applyAlignment="1">
      <alignment horizontal="center" vertical="center"/>
    </xf>
    <xf numFmtId="0" fontId="2" fillId="4" borderId="29" xfId="0" applyFont="1" applyFill="1" applyBorder="1"/>
    <xf numFmtId="0" fontId="12" fillId="4" borderId="20"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0" borderId="22" xfId="0" applyFont="1" applyBorder="1" applyAlignment="1">
      <alignment horizontal="center" vertical="center"/>
    </xf>
    <xf numFmtId="1" fontId="7" fillId="4" borderId="22" xfId="0" applyNumberFormat="1" applyFont="1" applyFill="1" applyBorder="1" applyAlignment="1">
      <alignment horizontal="center" vertical="center"/>
    </xf>
    <xf numFmtId="1" fontId="2" fillId="4" borderId="22" xfId="0" applyNumberFormat="1" applyFont="1" applyFill="1" applyBorder="1" applyAlignment="1">
      <alignment horizontal="center" vertical="center"/>
    </xf>
    <xf numFmtId="9" fontId="3" fillId="0" borderId="22" xfId="1" applyFont="1" applyBorder="1" applyAlignment="1">
      <alignment horizontal="center" vertical="center"/>
    </xf>
    <xf numFmtId="0" fontId="2" fillId="4" borderId="20" xfId="0" applyFont="1" applyFill="1" applyBorder="1" applyAlignment="1">
      <alignment horizontal="center" vertical="center"/>
    </xf>
    <xf numFmtId="0" fontId="2" fillId="0" borderId="20" xfId="0" applyFont="1" applyBorder="1" applyAlignment="1">
      <alignment vertical="center"/>
    </xf>
    <xf numFmtId="164" fontId="2" fillId="4" borderId="22" xfId="0" applyNumberFormat="1" applyFont="1" applyFill="1" applyBorder="1" applyAlignment="1">
      <alignment horizontal="center" vertical="center" wrapText="1"/>
    </xf>
    <xf numFmtId="1" fontId="7"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wrapText="1"/>
    </xf>
    <xf numFmtId="164" fontId="2" fillId="0" borderId="17" xfId="0" applyNumberFormat="1" applyFont="1" applyBorder="1" applyAlignment="1">
      <alignment horizontal="center" vertical="center" wrapText="1"/>
    </xf>
    <xf numFmtId="1" fontId="7" fillId="0" borderId="17" xfId="0" applyNumberFormat="1" applyFont="1" applyBorder="1" applyAlignment="1">
      <alignment horizontal="center" vertical="center"/>
    </xf>
    <xf numFmtId="0" fontId="2" fillId="0" borderId="17" xfId="0" applyFont="1" applyBorder="1" applyAlignment="1">
      <alignment horizontal="center" vertical="center"/>
    </xf>
    <xf numFmtId="9" fontId="3" fillId="0" borderId="20" xfId="1" applyFont="1" applyFill="1" applyBorder="1" applyAlignment="1">
      <alignment horizontal="center" vertical="center"/>
    </xf>
    <xf numFmtId="9" fontId="3" fillId="4" borderId="20" xfId="1" applyFont="1" applyFill="1" applyBorder="1" applyAlignment="1">
      <alignment horizontal="center" vertical="center"/>
    </xf>
    <xf numFmtId="164" fontId="7" fillId="4" borderId="20"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0" borderId="20" xfId="0" applyFont="1" applyBorder="1" applyAlignment="1">
      <alignment horizontal="center" vertical="center"/>
    </xf>
    <xf numFmtId="0" fontId="7" fillId="4" borderId="20" xfId="0" applyFont="1" applyFill="1" applyBorder="1" applyAlignment="1">
      <alignment horizontal="center" vertical="center"/>
    </xf>
    <xf numFmtId="0" fontId="5" fillId="3" borderId="20" xfId="0" applyFont="1" applyFill="1" applyBorder="1" applyAlignment="1">
      <alignment vertical="center" wrapText="1"/>
    </xf>
    <xf numFmtId="0" fontId="5" fillId="3" borderId="22" xfId="0"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xf numFmtId="0" fontId="2" fillId="0" borderId="30" xfId="0" applyFont="1" applyBorder="1"/>
    <xf numFmtId="0" fontId="2" fillId="0" borderId="30" xfId="0" applyFont="1" applyBorder="1" applyAlignment="1">
      <alignment horizontal="center" vertical="center"/>
    </xf>
    <xf numFmtId="3" fontId="2" fillId="0" borderId="17" xfId="0" applyNumberFormat="1" applyFont="1" applyBorder="1" applyAlignment="1">
      <alignment horizontal="center" vertical="center" wrapText="1"/>
    </xf>
    <xf numFmtId="0" fontId="12" fillId="0" borderId="20" xfId="0" applyFont="1" applyBorder="1" applyAlignment="1">
      <alignment horizontal="center" vertical="center"/>
    </xf>
    <xf numFmtId="0" fontId="2" fillId="0" borderId="22" xfId="0" applyFont="1" applyFill="1" applyBorder="1" applyAlignment="1">
      <alignment horizontal="center" vertical="center"/>
    </xf>
    <xf numFmtId="164" fontId="7" fillId="0" borderId="17" xfId="0" applyNumberFormat="1" applyFont="1" applyBorder="1" applyAlignment="1">
      <alignment horizontal="center" vertical="center" wrapText="1"/>
    </xf>
    <xf numFmtId="14" fontId="7" fillId="0" borderId="20" xfId="0" applyNumberFormat="1" applyFont="1" applyBorder="1" applyAlignment="1">
      <alignment horizontal="center" vertical="center" wrapText="1"/>
    </xf>
    <xf numFmtId="164" fontId="7" fillId="0" borderId="20" xfId="0" applyNumberFormat="1" applyFont="1" applyBorder="1" applyAlignment="1">
      <alignment horizontal="center" vertical="center"/>
    </xf>
    <xf numFmtId="164" fontId="7" fillId="0" borderId="20" xfId="0" applyNumberFormat="1" applyFont="1" applyFill="1" applyBorder="1" applyAlignment="1">
      <alignment horizontal="center" vertical="center" wrapText="1"/>
    </xf>
    <xf numFmtId="164" fontId="7" fillId="0" borderId="22" xfId="0" applyNumberFormat="1" applyFont="1" applyBorder="1" applyAlignment="1">
      <alignment horizontal="center" vertical="center" wrapText="1"/>
    </xf>
    <xf numFmtId="9" fontId="2" fillId="0" borderId="0" xfId="1" applyFont="1" applyFill="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30" xfId="0" applyFont="1" applyBorder="1" applyAlignment="1">
      <alignment horizontal="left" vertical="top" wrapText="1"/>
    </xf>
    <xf numFmtId="0" fontId="2" fillId="0" borderId="20" xfId="0" applyFont="1" applyFill="1" applyBorder="1" applyAlignment="1">
      <alignment horizontal="left" vertical="top" wrapText="1"/>
    </xf>
    <xf numFmtId="9" fontId="2" fillId="0" borderId="20" xfId="1" applyFont="1" applyFill="1" applyBorder="1" applyAlignment="1">
      <alignment horizontal="left" vertical="top" wrapText="1"/>
    </xf>
    <xf numFmtId="9" fontId="2" fillId="0" borderId="18" xfId="1" applyFont="1" applyFill="1" applyBorder="1" applyAlignment="1">
      <alignment horizontal="justify" vertical="center" wrapText="1"/>
    </xf>
    <xf numFmtId="0" fontId="7" fillId="0" borderId="18" xfId="0" applyFont="1" applyFill="1" applyBorder="1" applyAlignment="1">
      <alignment horizontal="justify" vertical="center" wrapText="1"/>
    </xf>
    <xf numFmtId="9" fontId="7" fillId="0" borderId="18" xfId="1" applyFont="1" applyFill="1" applyBorder="1" applyAlignment="1">
      <alignment horizontal="justify" vertical="center" wrapText="1"/>
    </xf>
    <xf numFmtId="0" fontId="2" fillId="0" borderId="18" xfId="0" applyFont="1" applyFill="1" applyBorder="1" applyAlignment="1">
      <alignment horizontal="justify" vertical="center" wrapText="1"/>
    </xf>
    <xf numFmtId="9" fontId="7" fillId="0" borderId="28" xfId="1"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7" fillId="0" borderId="23" xfId="0" applyFont="1" applyFill="1" applyBorder="1" applyAlignment="1">
      <alignment horizontal="justify" vertical="center" wrapText="1"/>
    </xf>
    <xf numFmtId="164" fontId="7" fillId="0" borderId="17" xfId="0" applyNumberFormat="1" applyFont="1" applyBorder="1" applyAlignment="1">
      <alignment horizontal="center" vertical="center"/>
    </xf>
    <xf numFmtId="164" fontId="7" fillId="4" borderId="22" xfId="0" applyNumberFormat="1" applyFont="1" applyFill="1" applyBorder="1" applyAlignment="1">
      <alignment horizontal="center" vertical="center" wrapText="1"/>
    </xf>
    <xf numFmtId="164" fontId="7" fillId="4" borderId="17" xfId="0" applyNumberFormat="1"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1" fontId="2" fillId="0" borderId="20" xfId="0" applyNumberFormat="1" applyFont="1" applyFill="1" applyBorder="1" applyAlignment="1">
      <alignment horizontal="center" vertical="center"/>
    </xf>
    <xf numFmtId="0" fontId="2" fillId="0" borderId="20" xfId="0" applyFont="1" applyFill="1" applyBorder="1" applyAlignment="1">
      <alignment vertical="top" wrapText="1"/>
    </xf>
    <xf numFmtId="0" fontId="7" fillId="0" borderId="20" xfId="0" applyFont="1" applyFill="1" applyBorder="1" applyAlignment="1">
      <alignment horizontal="center" vertical="center"/>
    </xf>
    <xf numFmtId="0" fontId="2" fillId="0" borderId="0" xfId="0" applyFont="1" applyFill="1" applyAlignment="1">
      <alignment horizontal="left" vertical="top" wrapText="1"/>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left" vertical="top"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top"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center" vertical="center"/>
    </xf>
    <xf numFmtId="0" fontId="3" fillId="2" borderId="9" xfId="2" applyFont="1" applyBorder="1" applyAlignment="1">
      <alignment horizontal="center" vertical="center" wrapText="1"/>
    </xf>
    <xf numFmtId="0" fontId="3" fillId="2" borderId="10" xfId="2" applyFont="1" applyBorder="1" applyAlignment="1">
      <alignment horizontal="center" vertical="center" wrapText="1"/>
    </xf>
    <xf numFmtId="0" fontId="3" fillId="2" borderId="10" xfId="2" applyFont="1" applyBorder="1" applyAlignment="1">
      <alignment horizontal="left" vertical="top" wrapText="1"/>
    </xf>
    <xf numFmtId="0" fontId="3" fillId="2" borderId="11" xfId="2"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9" fontId="3" fillId="4" borderId="17" xfId="1" applyFont="1" applyFill="1" applyBorder="1" applyAlignment="1">
      <alignment horizontal="center" vertical="center"/>
    </xf>
    <xf numFmtId="9" fontId="3" fillId="4" borderId="20" xfId="1" applyFont="1" applyFill="1" applyBorder="1" applyAlignment="1">
      <alignment horizontal="center" vertical="center"/>
    </xf>
    <xf numFmtId="9" fontId="3" fillId="4" borderId="22" xfId="1" applyFont="1" applyFill="1" applyBorder="1" applyAlignment="1">
      <alignment horizontal="center" vertical="center"/>
    </xf>
    <xf numFmtId="9" fontId="3" fillId="0" borderId="3" xfId="1" applyFont="1" applyBorder="1" applyAlignment="1">
      <alignment horizontal="center" vertical="center"/>
    </xf>
    <xf numFmtId="9" fontId="3" fillId="0" borderId="5" xfId="1" applyFont="1" applyBorder="1" applyAlignment="1">
      <alignment horizontal="center" vertical="center"/>
    </xf>
    <xf numFmtId="9" fontId="3" fillId="0" borderId="24" xfId="1" applyFont="1" applyBorder="1" applyAlignment="1">
      <alignment horizontal="center" vertical="center"/>
    </xf>
    <xf numFmtId="9" fontId="3" fillId="0" borderId="8" xfId="1" applyFont="1" applyBorder="1" applyAlignment="1">
      <alignment horizontal="center" vertical="center"/>
    </xf>
    <xf numFmtId="0" fontId="3" fillId="2" borderId="6" xfId="2" applyFont="1" applyBorder="1" applyAlignment="1">
      <alignment horizontal="center" vertical="center" wrapText="1"/>
    </xf>
    <xf numFmtId="0" fontId="3" fillId="2" borderId="7" xfId="2"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3" borderId="1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9" fontId="3" fillId="0" borderId="17" xfId="1" applyFont="1" applyBorder="1" applyAlignment="1">
      <alignment horizontal="center" vertical="center"/>
    </xf>
    <xf numFmtId="9" fontId="3" fillId="0" borderId="20" xfId="1" applyFont="1" applyBorder="1" applyAlignment="1">
      <alignment horizontal="center" vertical="center"/>
    </xf>
    <xf numFmtId="9" fontId="3" fillId="0" borderId="22" xfId="1" applyFont="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2" borderId="4" xfId="2" applyFont="1" applyBorder="1" applyAlignment="1">
      <alignment horizontal="center" vertical="center" wrapText="1"/>
    </xf>
    <xf numFmtId="0" fontId="3" fillId="2" borderId="0" xfId="2" applyFont="1" applyBorder="1" applyAlignment="1">
      <alignment horizontal="center" vertical="center" wrapText="1"/>
    </xf>
    <xf numFmtId="9" fontId="6" fillId="0" borderId="17" xfId="1" applyFont="1" applyBorder="1" applyAlignment="1">
      <alignment horizontal="center" vertical="center"/>
    </xf>
    <xf numFmtId="9" fontId="6" fillId="0" borderId="20" xfId="1" applyFont="1" applyBorder="1" applyAlignment="1">
      <alignment horizontal="center" vertical="center"/>
    </xf>
    <xf numFmtId="9" fontId="6" fillId="0" borderId="22" xfId="1" applyFont="1" applyBorder="1" applyAlignment="1">
      <alignment horizontal="center" vertical="center"/>
    </xf>
    <xf numFmtId="0" fontId="3" fillId="0" borderId="31" xfId="0" applyFont="1" applyBorder="1" applyAlignment="1">
      <alignment horizontal="center"/>
    </xf>
    <xf numFmtId="0" fontId="3" fillId="0" borderId="31" xfId="0" applyFont="1" applyBorder="1" applyAlignment="1">
      <alignment horizontal="left" vertical="top" wrapText="1"/>
    </xf>
    <xf numFmtId="0" fontId="3" fillId="0" borderId="0" xfId="0" applyFont="1" applyAlignment="1">
      <alignment horizontal="center"/>
    </xf>
    <xf numFmtId="0" fontId="3" fillId="0" borderId="0" xfId="0" applyFont="1" applyAlignment="1">
      <alignment horizontal="left" vertical="top" wrapText="1"/>
    </xf>
    <xf numFmtId="0" fontId="2" fillId="0" borderId="30" xfId="0" applyFont="1" applyBorder="1" applyAlignment="1">
      <alignment horizontal="center"/>
    </xf>
    <xf numFmtId="0" fontId="3" fillId="0" borderId="30" xfId="0" applyFont="1" applyBorder="1" applyAlignment="1">
      <alignment horizontal="center"/>
    </xf>
    <xf numFmtId="0" fontId="3" fillId="0" borderId="30" xfId="0" applyFont="1" applyBorder="1" applyAlignment="1">
      <alignment horizontal="left" vertical="top" wrapText="1"/>
    </xf>
  </cellXfs>
  <cellStyles count="3">
    <cellStyle name="20% - Énfasis1" xfId="2" builtinId="30"/>
    <cellStyle name="Normal" xfId="0" builtinId="0"/>
    <cellStyle name="Porcentaje" xfId="1" builtinId="5"/>
  </cellStyles>
  <dxfs count="2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56092</xdr:colOff>
      <xdr:row>0</xdr:row>
      <xdr:rowOff>42334</xdr:rowOff>
    </xdr:from>
    <xdr:to>
      <xdr:col>4</xdr:col>
      <xdr:colOff>8072</xdr:colOff>
      <xdr:row>2</xdr:row>
      <xdr:rowOff>170978</xdr:rowOff>
    </xdr:to>
    <xdr:pic>
      <xdr:nvPicPr>
        <xdr:cNvPr id="2" name="Imagen 1" descr="Firma-de-correos-300x120">
          <a:extLst>
            <a:ext uri="{FF2B5EF4-FFF2-40B4-BE49-F238E27FC236}">
              <a16:creationId xmlns:a16="http://schemas.microsoft.com/office/drawing/2014/main" id="{302F03C0-B849-4A78-8B0F-F7A31DFD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973" y="42334"/>
          <a:ext cx="2066853" cy="604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tabSelected="1" view="pageBreakPreview" zoomScale="40" zoomScaleNormal="40" zoomScaleSheetLayoutView="40" zoomScalePageLayoutView="40" workbookViewId="0">
      <selection activeCell="B3" sqref="B3:P3"/>
    </sheetView>
  </sheetViews>
  <sheetFormatPr baseColWidth="10" defaultColWidth="11.453125" defaultRowHeight="37.5" customHeight="1" x14ac:dyDescent="0.25"/>
  <cols>
    <col min="1" max="1" width="4.81640625" style="2" customWidth="1"/>
    <col min="2" max="2" width="6.54296875" style="68" customWidth="1"/>
    <col min="3" max="3" width="18.26953125" style="2" customWidth="1"/>
    <col min="4" max="4" width="6.81640625" style="2" customWidth="1"/>
    <col min="5" max="5" width="30.7265625" style="69" customWidth="1"/>
    <col min="6" max="6" width="14.7265625" style="69" customWidth="1"/>
    <col min="7" max="7" width="14.453125" style="2" customWidth="1"/>
    <col min="8" max="8" width="15.7265625" style="69" customWidth="1"/>
    <col min="9" max="9" width="17.81640625" style="100" customWidth="1"/>
    <col min="10" max="10" width="15" style="2" customWidth="1"/>
    <col min="11" max="11" width="11.7265625" style="2" customWidth="1"/>
    <col min="12" max="12" width="10.1796875" style="2" customWidth="1"/>
    <col min="13" max="13" width="17.453125" style="2" customWidth="1"/>
    <col min="14" max="14" width="12.54296875" style="2" customWidth="1"/>
    <col min="15" max="15" width="92.54296875" style="84" customWidth="1"/>
    <col min="16" max="16" width="17.453125" style="2" customWidth="1"/>
    <col min="17" max="16384" width="11.453125" style="2"/>
  </cols>
  <sheetData>
    <row r="1" spans="2:16" s="1" customFormat="1" ht="23.25" customHeight="1" x14ac:dyDescent="0.25">
      <c r="B1" s="111" t="s">
        <v>0</v>
      </c>
      <c r="C1" s="112"/>
      <c r="D1" s="112"/>
      <c r="E1" s="112"/>
      <c r="F1" s="112"/>
      <c r="G1" s="112"/>
      <c r="H1" s="112"/>
      <c r="I1" s="112"/>
      <c r="J1" s="112"/>
      <c r="K1" s="112"/>
      <c r="L1" s="112"/>
      <c r="M1" s="112"/>
      <c r="N1" s="112"/>
      <c r="O1" s="113"/>
      <c r="P1" s="114"/>
    </row>
    <row r="2" spans="2:16" ht="14.25" customHeight="1" x14ac:dyDescent="0.25">
      <c r="B2" s="115" t="s">
        <v>1</v>
      </c>
      <c r="C2" s="116"/>
      <c r="D2" s="116"/>
      <c r="E2" s="116"/>
      <c r="F2" s="116"/>
      <c r="G2" s="116"/>
      <c r="H2" s="116"/>
      <c r="I2" s="116"/>
      <c r="J2" s="116"/>
      <c r="K2" s="116"/>
      <c r="L2" s="116"/>
      <c r="M2" s="116"/>
      <c r="N2" s="116"/>
      <c r="O2" s="117"/>
      <c r="P2" s="118"/>
    </row>
    <row r="3" spans="2:16" ht="17.25" customHeight="1" thickBot="1" x14ac:dyDescent="0.3">
      <c r="B3" s="119" t="s">
        <v>2</v>
      </c>
      <c r="C3" s="120"/>
      <c r="D3" s="120"/>
      <c r="E3" s="120"/>
      <c r="F3" s="120"/>
      <c r="G3" s="120"/>
      <c r="H3" s="120"/>
      <c r="I3" s="120"/>
      <c r="J3" s="120"/>
      <c r="K3" s="120"/>
      <c r="L3" s="120"/>
      <c r="M3" s="120"/>
      <c r="N3" s="120"/>
      <c r="O3" s="121"/>
      <c r="P3" s="122"/>
    </row>
    <row r="4" spans="2:16" ht="37.5" customHeight="1" thickBot="1" x14ac:dyDescent="0.3">
      <c r="B4" s="123" t="s">
        <v>3</v>
      </c>
      <c r="C4" s="124"/>
      <c r="D4" s="124"/>
      <c r="E4" s="124"/>
      <c r="F4" s="124"/>
      <c r="G4" s="124"/>
      <c r="H4" s="124"/>
      <c r="I4" s="124"/>
      <c r="J4" s="124"/>
      <c r="K4" s="124"/>
      <c r="L4" s="124"/>
      <c r="M4" s="124"/>
      <c r="N4" s="124"/>
      <c r="O4" s="125"/>
      <c r="P4" s="126"/>
    </row>
    <row r="5" spans="2:16" ht="37.5" customHeight="1" thickBot="1" x14ac:dyDescent="0.3">
      <c r="B5" s="127" t="s">
        <v>4</v>
      </c>
      <c r="C5" s="128"/>
      <c r="D5" s="129" t="s">
        <v>5</v>
      </c>
      <c r="E5" s="128"/>
      <c r="F5" s="3" t="s">
        <v>6</v>
      </c>
      <c r="G5" s="3" t="s">
        <v>7</v>
      </c>
      <c r="H5" s="3" t="s">
        <v>8</v>
      </c>
      <c r="I5" s="3" t="s">
        <v>9</v>
      </c>
      <c r="J5" s="3" t="s">
        <v>10</v>
      </c>
      <c r="K5" s="3" t="s">
        <v>11</v>
      </c>
      <c r="L5" s="3" t="s">
        <v>12</v>
      </c>
      <c r="M5" s="3" t="s">
        <v>13</v>
      </c>
      <c r="N5" s="3" t="s">
        <v>14</v>
      </c>
      <c r="O5" s="4" t="s">
        <v>15</v>
      </c>
      <c r="P5" s="5" t="s">
        <v>16</v>
      </c>
    </row>
    <row r="6" spans="2:16" ht="63.75" customHeight="1" x14ac:dyDescent="0.25">
      <c r="B6" s="6" t="s">
        <v>17</v>
      </c>
      <c r="C6" s="7" t="s">
        <v>18</v>
      </c>
      <c r="D6" s="56" t="s">
        <v>19</v>
      </c>
      <c r="E6" s="56" t="s">
        <v>20</v>
      </c>
      <c r="F6" s="56" t="s">
        <v>21</v>
      </c>
      <c r="G6" s="56" t="s">
        <v>22</v>
      </c>
      <c r="H6" s="56" t="s">
        <v>23</v>
      </c>
      <c r="I6" s="97">
        <v>44742</v>
      </c>
      <c r="J6" s="75">
        <v>1</v>
      </c>
      <c r="K6" s="9">
        <v>0</v>
      </c>
      <c r="L6" s="10">
        <f>+K6/J6</f>
        <v>0</v>
      </c>
      <c r="M6" s="11" t="s">
        <v>24</v>
      </c>
      <c r="N6" s="130">
        <f>AVERAGE(L6:L10)</f>
        <v>0.53333333333333344</v>
      </c>
      <c r="O6" s="90" t="s">
        <v>342</v>
      </c>
      <c r="P6" s="133">
        <f>AVERAGE(N6,N16,N40,N68,N83)</f>
        <v>0.33527972027972031</v>
      </c>
    </row>
    <row r="7" spans="2:16" ht="37.5" customHeight="1" x14ac:dyDescent="0.25">
      <c r="B7" s="12" t="s">
        <v>25</v>
      </c>
      <c r="C7" s="13" t="s">
        <v>26</v>
      </c>
      <c r="D7" s="19" t="s">
        <v>27</v>
      </c>
      <c r="E7" s="19" t="s">
        <v>28</v>
      </c>
      <c r="F7" s="19" t="s">
        <v>29</v>
      </c>
      <c r="G7" s="19" t="s">
        <v>22</v>
      </c>
      <c r="H7" s="19" t="s">
        <v>23</v>
      </c>
      <c r="I7" s="80">
        <v>44592</v>
      </c>
      <c r="J7" s="15">
        <v>1</v>
      </c>
      <c r="K7" s="15">
        <v>1</v>
      </c>
      <c r="L7" s="16">
        <f>+K7/J7</f>
        <v>1</v>
      </c>
      <c r="M7" s="17" t="s">
        <v>30</v>
      </c>
      <c r="N7" s="131"/>
      <c r="O7" s="92" t="s">
        <v>343</v>
      </c>
      <c r="P7" s="134"/>
    </row>
    <row r="8" spans="2:16" ht="37.5" customHeight="1" x14ac:dyDescent="0.25">
      <c r="B8" s="12" t="s">
        <v>31</v>
      </c>
      <c r="C8" s="13" t="s">
        <v>32</v>
      </c>
      <c r="D8" s="19" t="s">
        <v>33</v>
      </c>
      <c r="E8" s="19" t="s">
        <v>34</v>
      </c>
      <c r="F8" s="19" t="s">
        <v>35</v>
      </c>
      <c r="G8" s="19" t="s">
        <v>22</v>
      </c>
      <c r="H8" s="19" t="s">
        <v>23</v>
      </c>
      <c r="I8" s="42">
        <v>44592</v>
      </c>
      <c r="J8" s="18">
        <v>1</v>
      </c>
      <c r="K8" s="15">
        <v>1</v>
      </c>
      <c r="L8" s="16">
        <f>+K8/J8</f>
        <v>1</v>
      </c>
      <c r="M8" s="17" t="s">
        <v>30</v>
      </c>
      <c r="N8" s="131"/>
      <c r="O8" s="92" t="s">
        <v>368</v>
      </c>
      <c r="P8" s="134"/>
    </row>
    <row r="9" spans="2:16" ht="37.5" customHeight="1" x14ac:dyDescent="0.25">
      <c r="B9" s="12" t="s">
        <v>36</v>
      </c>
      <c r="C9" s="13" t="s">
        <v>37</v>
      </c>
      <c r="D9" s="19" t="s">
        <v>38</v>
      </c>
      <c r="E9" s="19" t="s">
        <v>39</v>
      </c>
      <c r="F9" s="19" t="s">
        <v>40</v>
      </c>
      <c r="G9" s="19" t="s">
        <v>22</v>
      </c>
      <c r="H9" s="19" t="s">
        <v>41</v>
      </c>
      <c r="I9" s="42" t="s">
        <v>351</v>
      </c>
      <c r="J9" s="18">
        <v>3</v>
      </c>
      <c r="K9" s="15">
        <v>1</v>
      </c>
      <c r="L9" s="16">
        <f>+K9/J9</f>
        <v>0.33333333333333331</v>
      </c>
      <c r="M9" s="17" t="s">
        <v>24</v>
      </c>
      <c r="N9" s="131"/>
      <c r="O9" s="92" t="s">
        <v>344</v>
      </c>
      <c r="P9" s="134"/>
    </row>
    <row r="10" spans="2:16" s="29" customFormat="1" ht="79.5" customHeight="1" thickBot="1" x14ac:dyDescent="0.3">
      <c r="B10" s="21" t="s">
        <v>42</v>
      </c>
      <c r="C10" s="22" t="s">
        <v>43</v>
      </c>
      <c r="D10" s="24" t="s">
        <v>44</v>
      </c>
      <c r="E10" s="24" t="s">
        <v>45</v>
      </c>
      <c r="F10" s="24" t="s">
        <v>46</v>
      </c>
      <c r="G10" s="24" t="s">
        <v>22</v>
      </c>
      <c r="H10" s="24" t="s">
        <v>47</v>
      </c>
      <c r="I10" s="82" t="s">
        <v>365</v>
      </c>
      <c r="J10" s="55">
        <v>3</v>
      </c>
      <c r="K10" s="26">
        <v>1</v>
      </c>
      <c r="L10" s="27">
        <f>+K10/J10</f>
        <v>0.33333333333333331</v>
      </c>
      <c r="M10" s="28" t="s">
        <v>24</v>
      </c>
      <c r="N10" s="132"/>
      <c r="O10" s="103" t="s">
        <v>369</v>
      </c>
      <c r="P10" s="134"/>
    </row>
    <row r="11" spans="2:16" ht="37.5" customHeight="1" thickBot="1" x14ac:dyDescent="0.3">
      <c r="B11" s="137" t="s">
        <v>48</v>
      </c>
      <c r="C11" s="138"/>
      <c r="D11" s="138"/>
      <c r="E11" s="138"/>
      <c r="F11" s="138"/>
      <c r="G11" s="138"/>
      <c r="H11" s="138"/>
      <c r="I11" s="138"/>
      <c r="J11" s="138"/>
      <c r="K11" s="138"/>
      <c r="L11" s="138"/>
      <c r="M11" s="138"/>
      <c r="N11" s="138"/>
      <c r="O11" s="138"/>
      <c r="P11" s="135"/>
    </row>
    <row r="12" spans="2:16" ht="37.5" customHeight="1" thickBot="1" x14ac:dyDescent="0.3">
      <c r="B12" s="139" t="s">
        <v>4</v>
      </c>
      <c r="C12" s="140"/>
      <c r="D12" s="141" t="s">
        <v>5</v>
      </c>
      <c r="E12" s="140"/>
      <c r="F12" s="30" t="s">
        <v>6</v>
      </c>
      <c r="G12" s="30" t="s">
        <v>7</v>
      </c>
      <c r="H12" s="30" t="s">
        <v>8</v>
      </c>
      <c r="I12" s="30" t="s">
        <v>9</v>
      </c>
      <c r="J12" s="30" t="s">
        <v>10</v>
      </c>
      <c r="K12" s="30" t="s">
        <v>11</v>
      </c>
      <c r="L12" s="30" t="s">
        <v>12</v>
      </c>
      <c r="M12" s="30" t="s">
        <v>13</v>
      </c>
      <c r="N12" s="30" t="s">
        <v>14</v>
      </c>
      <c r="O12" s="31" t="s">
        <v>49</v>
      </c>
      <c r="P12" s="135"/>
    </row>
    <row r="13" spans="2:16" s="32" customFormat="1" ht="37.5" customHeight="1" thickBot="1" x14ac:dyDescent="0.3">
      <c r="B13" s="142" t="s">
        <v>50</v>
      </c>
      <c r="C13" s="143"/>
      <c r="D13" s="143"/>
      <c r="E13" s="143"/>
      <c r="F13" s="143"/>
      <c r="G13" s="143"/>
      <c r="H13" s="143"/>
      <c r="I13" s="143"/>
      <c r="J13" s="143"/>
      <c r="K13" s="143"/>
      <c r="L13" s="143"/>
      <c r="M13" s="143"/>
      <c r="N13" s="143"/>
      <c r="O13" s="143"/>
      <c r="P13" s="135"/>
    </row>
    <row r="14" spans="2:16" ht="37.5" customHeight="1" thickBot="1" x14ac:dyDescent="0.3">
      <c r="B14" s="123" t="s">
        <v>51</v>
      </c>
      <c r="C14" s="124"/>
      <c r="D14" s="124"/>
      <c r="E14" s="124"/>
      <c r="F14" s="124"/>
      <c r="G14" s="124"/>
      <c r="H14" s="124"/>
      <c r="I14" s="124"/>
      <c r="J14" s="124"/>
      <c r="K14" s="124"/>
      <c r="L14" s="124"/>
      <c r="M14" s="124"/>
      <c r="N14" s="124"/>
      <c r="O14" s="124"/>
      <c r="P14" s="135"/>
    </row>
    <row r="15" spans="2:16" ht="37.5" customHeight="1" thickBot="1" x14ac:dyDescent="0.3">
      <c r="B15" s="127" t="s">
        <v>4</v>
      </c>
      <c r="C15" s="128"/>
      <c r="D15" s="129" t="s">
        <v>5</v>
      </c>
      <c r="E15" s="128"/>
      <c r="F15" s="3" t="s">
        <v>6</v>
      </c>
      <c r="G15" s="3" t="s">
        <v>7</v>
      </c>
      <c r="H15" s="3" t="s">
        <v>8</v>
      </c>
      <c r="I15" s="3" t="s">
        <v>9</v>
      </c>
      <c r="J15" s="3" t="s">
        <v>10</v>
      </c>
      <c r="K15" s="3" t="s">
        <v>11</v>
      </c>
      <c r="L15" s="3" t="s">
        <v>52</v>
      </c>
      <c r="M15" s="3" t="s">
        <v>13</v>
      </c>
      <c r="N15" s="3" t="s">
        <v>14</v>
      </c>
      <c r="O15" s="4" t="s">
        <v>49</v>
      </c>
      <c r="P15" s="135"/>
    </row>
    <row r="16" spans="2:16" ht="37.5" customHeight="1" x14ac:dyDescent="0.25">
      <c r="B16" s="144" t="s">
        <v>53</v>
      </c>
      <c r="C16" s="146" t="s">
        <v>54</v>
      </c>
      <c r="D16" s="56" t="s">
        <v>55</v>
      </c>
      <c r="E16" s="56" t="s">
        <v>56</v>
      </c>
      <c r="F16" s="56" t="s">
        <v>57</v>
      </c>
      <c r="G16" s="56" t="s">
        <v>22</v>
      </c>
      <c r="H16" s="56" t="s">
        <v>58</v>
      </c>
      <c r="I16" s="78">
        <v>44592</v>
      </c>
      <c r="J16" s="58">
        <v>1</v>
      </c>
      <c r="K16" s="33">
        <v>1</v>
      </c>
      <c r="L16" s="34">
        <f>+K16/J16</f>
        <v>1</v>
      </c>
      <c r="M16" s="11" t="s">
        <v>30</v>
      </c>
      <c r="N16" s="148">
        <f>AVERAGE(L16:L37)</f>
        <v>0.4507575757575758</v>
      </c>
      <c r="O16" s="94" t="s">
        <v>370</v>
      </c>
      <c r="P16" s="134"/>
    </row>
    <row r="17" spans="2:16" ht="57.75" customHeight="1" x14ac:dyDescent="0.25">
      <c r="B17" s="145"/>
      <c r="C17" s="147"/>
      <c r="D17" s="19" t="s">
        <v>59</v>
      </c>
      <c r="E17" s="19" t="s">
        <v>60</v>
      </c>
      <c r="F17" s="19" t="s">
        <v>61</v>
      </c>
      <c r="G17" s="19" t="s">
        <v>22</v>
      </c>
      <c r="H17" s="19" t="s">
        <v>62</v>
      </c>
      <c r="I17" s="42">
        <v>44606</v>
      </c>
      <c r="J17" s="39">
        <v>1</v>
      </c>
      <c r="K17" s="35">
        <v>1</v>
      </c>
      <c r="L17" s="36">
        <f t="shared" ref="L17:L37" si="0">+K17/J17</f>
        <v>1</v>
      </c>
      <c r="M17" s="17" t="s">
        <v>30</v>
      </c>
      <c r="N17" s="149"/>
      <c r="O17" s="89" t="s">
        <v>354</v>
      </c>
      <c r="P17" s="134"/>
    </row>
    <row r="18" spans="2:16" ht="48" customHeight="1" x14ac:dyDescent="0.25">
      <c r="B18" s="145"/>
      <c r="C18" s="147"/>
      <c r="D18" s="19" t="s">
        <v>63</v>
      </c>
      <c r="E18" s="37" t="s">
        <v>64</v>
      </c>
      <c r="F18" s="19" t="s">
        <v>65</v>
      </c>
      <c r="G18" s="19" t="s">
        <v>22</v>
      </c>
      <c r="H18" s="38" t="s">
        <v>66</v>
      </c>
      <c r="I18" s="42">
        <v>44681</v>
      </c>
      <c r="J18" s="39">
        <v>1</v>
      </c>
      <c r="K18" s="35">
        <v>1</v>
      </c>
      <c r="L18" s="36">
        <f t="shared" si="0"/>
        <v>1</v>
      </c>
      <c r="M18" s="17" t="s">
        <v>30</v>
      </c>
      <c r="N18" s="149"/>
      <c r="O18" s="105" t="s">
        <v>385</v>
      </c>
      <c r="P18" s="134"/>
    </row>
    <row r="19" spans="2:16" ht="81.75" customHeight="1" x14ac:dyDescent="0.25">
      <c r="B19" s="145"/>
      <c r="C19" s="147"/>
      <c r="D19" s="19" t="s">
        <v>67</v>
      </c>
      <c r="E19" s="19" t="s">
        <v>68</v>
      </c>
      <c r="F19" s="37" t="s">
        <v>69</v>
      </c>
      <c r="G19" s="19" t="s">
        <v>22</v>
      </c>
      <c r="H19" s="37" t="s">
        <v>70</v>
      </c>
      <c r="I19" s="42" t="s">
        <v>71</v>
      </c>
      <c r="J19" s="39">
        <v>12</v>
      </c>
      <c r="K19" s="39">
        <v>4</v>
      </c>
      <c r="L19" s="36">
        <f t="shared" si="0"/>
        <v>0.33333333333333331</v>
      </c>
      <c r="M19" s="17" t="s">
        <v>24</v>
      </c>
      <c r="N19" s="149"/>
      <c r="O19" s="90" t="s">
        <v>371</v>
      </c>
      <c r="P19" s="134"/>
    </row>
    <row r="20" spans="2:16" ht="60.75" customHeight="1" x14ac:dyDescent="0.25">
      <c r="B20" s="145"/>
      <c r="C20" s="147"/>
      <c r="D20" s="19" t="s">
        <v>72</v>
      </c>
      <c r="E20" s="19" t="s">
        <v>73</v>
      </c>
      <c r="F20" s="19" t="s">
        <v>74</v>
      </c>
      <c r="G20" s="19" t="s">
        <v>22</v>
      </c>
      <c r="H20" s="19" t="s">
        <v>75</v>
      </c>
      <c r="I20" s="42" t="s">
        <v>76</v>
      </c>
      <c r="J20" s="39">
        <v>2</v>
      </c>
      <c r="K20" s="39">
        <v>0</v>
      </c>
      <c r="L20" s="36">
        <f t="shared" si="0"/>
        <v>0</v>
      </c>
      <c r="M20" s="17" t="s">
        <v>24</v>
      </c>
      <c r="N20" s="149"/>
      <c r="O20" s="90" t="s">
        <v>342</v>
      </c>
      <c r="P20" s="134"/>
    </row>
    <row r="21" spans="2:16" ht="79.5" customHeight="1" x14ac:dyDescent="0.25">
      <c r="B21" s="145"/>
      <c r="C21" s="147"/>
      <c r="D21" s="19" t="s">
        <v>77</v>
      </c>
      <c r="E21" s="19" t="s">
        <v>78</v>
      </c>
      <c r="F21" s="19" t="s">
        <v>79</v>
      </c>
      <c r="G21" s="19" t="s">
        <v>22</v>
      </c>
      <c r="H21" s="19" t="s">
        <v>75</v>
      </c>
      <c r="I21" s="42" t="s">
        <v>80</v>
      </c>
      <c r="J21" s="39">
        <v>2</v>
      </c>
      <c r="K21" s="35">
        <v>0</v>
      </c>
      <c r="L21" s="36">
        <f t="shared" si="0"/>
        <v>0</v>
      </c>
      <c r="M21" s="17" t="s">
        <v>24</v>
      </c>
      <c r="N21" s="149"/>
      <c r="O21" s="90" t="s">
        <v>342</v>
      </c>
      <c r="P21" s="134"/>
    </row>
    <row r="22" spans="2:16" s="29" customFormat="1" ht="79.5" customHeight="1" x14ac:dyDescent="0.25">
      <c r="B22" s="145"/>
      <c r="C22" s="147"/>
      <c r="D22" s="19" t="s">
        <v>81</v>
      </c>
      <c r="E22" s="19" t="s">
        <v>82</v>
      </c>
      <c r="F22" s="19" t="s">
        <v>83</v>
      </c>
      <c r="G22" s="19" t="s">
        <v>22</v>
      </c>
      <c r="H22" s="37" t="s">
        <v>84</v>
      </c>
      <c r="I22" s="42" t="s">
        <v>85</v>
      </c>
      <c r="J22" s="39">
        <v>2</v>
      </c>
      <c r="K22" s="39">
        <v>0</v>
      </c>
      <c r="L22" s="36">
        <f t="shared" si="0"/>
        <v>0</v>
      </c>
      <c r="M22" s="17" t="s">
        <v>24</v>
      </c>
      <c r="N22" s="149"/>
      <c r="O22" s="90" t="s">
        <v>342</v>
      </c>
      <c r="P22" s="134"/>
    </row>
    <row r="23" spans="2:16" ht="81" customHeight="1" x14ac:dyDescent="0.25">
      <c r="B23" s="145"/>
      <c r="C23" s="147"/>
      <c r="D23" s="19" t="s">
        <v>86</v>
      </c>
      <c r="E23" s="37" t="s">
        <v>87</v>
      </c>
      <c r="F23" s="19" t="s">
        <v>88</v>
      </c>
      <c r="G23" s="19" t="s">
        <v>22</v>
      </c>
      <c r="H23" s="19" t="s">
        <v>89</v>
      </c>
      <c r="I23" s="42" t="s">
        <v>90</v>
      </c>
      <c r="J23" s="39">
        <v>2</v>
      </c>
      <c r="K23" s="39">
        <v>0</v>
      </c>
      <c r="L23" s="36">
        <f t="shared" si="0"/>
        <v>0</v>
      </c>
      <c r="M23" s="17" t="s">
        <v>24</v>
      </c>
      <c r="N23" s="149"/>
      <c r="O23" s="90" t="s">
        <v>342</v>
      </c>
      <c r="P23" s="134"/>
    </row>
    <row r="24" spans="2:16" ht="75.75" customHeight="1" x14ac:dyDescent="0.25">
      <c r="B24" s="145"/>
      <c r="C24" s="147"/>
      <c r="D24" s="19" t="s">
        <v>92</v>
      </c>
      <c r="E24" s="19" t="s">
        <v>93</v>
      </c>
      <c r="F24" s="19" t="s">
        <v>94</v>
      </c>
      <c r="G24" s="19" t="s">
        <v>22</v>
      </c>
      <c r="H24" s="19" t="s">
        <v>95</v>
      </c>
      <c r="I24" s="42" t="s">
        <v>352</v>
      </c>
      <c r="J24" s="39">
        <v>3</v>
      </c>
      <c r="K24" s="39">
        <v>1</v>
      </c>
      <c r="L24" s="36">
        <f t="shared" si="0"/>
        <v>0.33333333333333331</v>
      </c>
      <c r="M24" s="17" t="s">
        <v>24</v>
      </c>
      <c r="N24" s="149"/>
      <c r="O24" s="89" t="s">
        <v>372</v>
      </c>
      <c r="P24" s="134"/>
    </row>
    <row r="25" spans="2:16" ht="67.5" customHeight="1" x14ac:dyDescent="0.25">
      <c r="B25" s="145"/>
      <c r="C25" s="147"/>
      <c r="D25" s="19" t="s">
        <v>96</v>
      </c>
      <c r="E25" s="37" t="s">
        <v>97</v>
      </c>
      <c r="F25" s="19" t="s">
        <v>98</v>
      </c>
      <c r="G25" s="19" t="s">
        <v>22</v>
      </c>
      <c r="H25" s="19" t="s">
        <v>66</v>
      </c>
      <c r="I25" s="42" t="s">
        <v>85</v>
      </c>
      <c r="J25" s="39">
        <v>2</v>
      </c>
      <c r="K25" s="41">
        <v>0</v>
      </c>
      <c r="L25" s="36">
        <f t="shared" si="0"/>
        <v>0</v>
      </c>
      <c r="M25" s="17" t="s">
        <v>24</v>
      </c>
      <c r="N25" s="149"/>
      <c r="O25" s="90" t="s">
        <v>342</v>
      </c>
      <c r="P25" s="134"/>
    </row>
    <row r="26" spans="2:16" ht="62.25" customHeight="1" x14ac:dyDescent="0.25">
      <c r="B26" s="145"/>
      <c r="C26" s="147"/>
      <c r="D26" s="19" t="s">
        <v>99</v>
      </c>
      <c r="E26" s="19" t="s">
        <v>100</v>
      </c>
      <c r="F26" s="19" t="s">
        <v>101</v>
      </c>
      <c r="G26" s="19" t="s">
        <v>22</v>
      </c>
      <c r="H26" s="19" t="s">
        <v>102</v>
      </c>
      <c r="I26" s="42" t="s">
        <v>85</v>
      </c>
      <c r="J26" s="39">
        <v>2</v>
      </c>
      <c r="K26" s="41">
        <v>0</v>
      </c>
      <c r="L26" s="36">
        <f t="shared" si="0"/>
        <v>0</v>
      </c>
      <c r="M26" s="17" t="s">
        <v>24</v>
      </c>
      <c r="N26" s="149"/>
      <c r="O26" s="90" t="s">
        <v>342</v>
      </c>
      <c r="P26" s="134"/>
    </row>
    <row r="27" spans="2:16" ht="79.5" customHeight="1" x14ac:dyDescent="0.25">
      <c r="B27" s="145"/>
      <c r="C27" s="147"/>
      <c r="D27" s="19" t="s">
        <v>103</v>
      </c>
      <c r="E27" s="19" t="s">
        <v>104</v>
      </c>
      <c r="F27" s="19" t="s">
        <v>105</v>
      </c>
      <c r="G27" s="19" t="s">
        <v>22</v>
      </c>
      <c r="H27" s="19" t="s">
        <v>102</v>
      </c>
      <c r="I27" s="42" t="s">
        <v>85</v>
      </c>
      <c r="J27" s="39">
        <v>2</v>
      </c>
      <c r="K27" s="41">
        <v>0</v>
      </c>
      <c r="L27" s="36">
        <f t="shared" si="0"/>
        <v>0</v>
      </c>
      <c r="M27" s="17" t="s">
        <v>24</v>
      </c>
      <c r="N27" s="149"/>
      <c r="O27" s="90" t="s">
        <v>342</v>
      </c>
      <c r="P27" s="134"/>
    </row>
    <row r="28" spans="2:16" ht="118.5" customHeight="1" x14ac:dyDescent="0.25">
      <c r="B28" s="145"/>
      <c r="C28" s="147"/>
      <c r="D28" s="19" t="s">
        <v>106</v>
      </c>
      <c r="E28" s="19" t="s">
        <v>107</v>
      </c>
      <c r="F28" s="19" t="s">
        <v>105</v>
      </c>
      <c r="G28" s="19" t="s">
        <v>22</v>
      </c>
      <c r="H28" s="19" t="s">
        <v>102</v>
      </c>
      <c r="I28" s="42" t="s">
        <v>76</v>
      </c>
      <c r="J28" s="39">
        <v>2</v>
      </c>
      <c r="K28" s="41">
        <v>0</v>
      </c>
      <c r="L28" s="36">
        <f t="shared" si="0"/>
        <v>0</v>
      </c>
      <c r="M28" s="17" t="s">
        <v>24</v>
      </c>
      <c r="N28" s="149"/>
      <c r="O28" s="90" t="s">
        <v>91</v>
      </c>
      <c r="P28" s="134"/>
    </row>
    <row r="29" spans="2:16" ht="45" customHeight="1" x14ac:dyDescent="0.25">
      <c r="B29" s="145" t="s">
        <v>108</v>
      </c>
      <c r="C29" s="147" t="s">
        <v>109</v>
      </c>
      <c r="D29" s="19" t="s">
        <v>110</v>
      </c>
      <c r="E29" s="19" t="s">
        <v>111</v>
      </c>
      <c r="F29" s="19" t="s">
        <v>112</v>
      </c>
      <c r="G29" s="19" t="s">
        <v>22</v>
      </c>
      <c r="H29" s="19" t="s">
        <v>66</v>
      </c>
      <c r="I29" s="42">
        <v>44681</v>
      </c>
      <c r="J29" s="39">
        <v>1</v>
      </c>
      <c r="K29" s="41">
        <v>1</v>
      </c>
      <c r="L29" s="36">
        <f t="shared" si="0"/>
        <v>1</v>
      </c>
      <c r="M29" s="17" t="s">
        <v>30</v>
      </c>
      <c r="N29" s="149"/>
      <c r="O29" s="89" t="s">
        <v>373</v>
      </c>
      <c r="P29" s="134"/>
    </row>
    <row r="30" spans="2:16" ht="108.75" customHeight="1" x14ac:dyDescent="0.25">
      <c r="B30" s="145"/>
      <c r="C30" s="147"/>
      <c r="D30" s="19" t="s">
        <v>113</v>
      </c>
      <c r="E30" s="37" t="s">
        <v>114</v>
      </c>
      <c r="F30" s="19" t="s">
        <v>115</v>
      </c>
      <c r="G30" s="19" t="s">
        <v>22</v>
      </c>
      <c r="H30" s="19" t="s">
        <v>116</v>
      </c>
      <c r="I30" s="42" t="s">
        <v>350</v>
      </c>
      <c r="J30" s="39">
        <v>4</v>
      </c>
      <c r="K30" s="41">
        <v>1</v>
      </c>
      <c r="L30" s="36">
        <f t="shared" si="0"/>
        <v>0.25</v>
      </c>
      <c r="M30" s="17" t="s">
        <v>24</v>
      </c>
      <c r="N30" s="149"/>
      <c r="O30" s="91" t="s">
        <v>374</v>
      </c>
      <c r="P30" s="134"/>
    </row>
    <row r="31" spans="2:16" ht="61.5" customHeight="1" x14ac:dyDescent="0.25">
      <c r="B31" s="145"/>
      <c r="C31" s="147"/>
      <c r="D31" s="19" t="s">
        <v>117</v>
      </c>
      <c r="E31" s="37" t="s">
        <v>118</v>
      </c>
      <c r="F31" s="19" t="s">
        <v>119</v>
      </c>
      <c r="G31" s="19" t="s">
        <v>22</v>
      </c>
      <c r="H31" s="19" t="s">
        <v>75</v>
      </c>
      <c r="I31" s="42" t="s">
        <v>76</v>
      </c>
      <c r="J31" s="39">
        <v>2</v>
      </c>
      <c r="K31" s="43">
        <v>0</v>
      </c>
      <c r="L31" s="36">
        <f t="shared" si="0"/>
        <v>0</v>
      </c>
      <c r="M31" s="17" t="s">
        <v>24</v>
      </c>
      <c r="N31" s="149"/>
      <c r="O31" s="90" t="s">
        <v>342</v>
      </c>
      <c r="P31" s="134"/>
    </row>
    <row r="32" spans="2:16" ht="89.25" customHeight="1" x14ac:dyDescent="0.25">
      <c r="B32" s="12" t="s">
        <v>120</v>
      </c>
      <c r="C32" s="13" t="s">
        <v>121</v>
      </c>
      <c r="D32" s="19" t="s">
        <v>122</v>
      </c>
      <c r="E32" s="19" t="s">
        <v>123</v>
      </c>
      <c r="F32" s="19" t="s">
        <v>124</v>
      </c>
      <c r="G32" s="19" t="s">
        <v>22</v>
      </c>
      <c r="H32" s="19" t="s">
        <v>66</v>
      </c>
      <c r="I32" s="42" t="s">
        <v>76</v>
      </c>
      <c r="J32" s="39">
        <v>2</v>
      </c>
      <c r="K32" s="41">
        <v>0</v>
      </c>
      <c r="L32" s="36">
        <f t="shared" si="0"/>
        <v>0</v>
      </c>
      <c r="M32" s="17" t="s">
        <v>24</v>
      </c>
      <c r="N32" s="149"/>
      <c r="O32" s="90" t="s">
        <v>342</v>
      </c>
      <c r="P32" s="134"/>
    </row>
    <row r="33" spans="1:16" ht="63.75" customHeight="1" x14ac:dyDescent="0.25">
      <c r="B33" s="145" t="s">
        <v>125</v>
      </c>
      <c r="C33" s="147" t="s">
        <v>126</v>
      </c>
      <c r="D33" s="19" t="s">
        <v>127</v>
      </c>
      <c r="E33" s="19" t="s">
        <v>128</v>
      </c>
      <c r="F33" s="19" t="s">
        <v>129</v>
      </c>
      <c r="G33" s="19" t="s">
        <v>22</v>
      </c>
      <c r="H33" s="19" t="s">
        <v>66</v>
      </c>
      <c r="I33" s="81">
        <v>44681</v>
      </c>
      <c r="J33" s="39">
        <v>1</v>
      </c>
      <c r="K33" s="43">
        <v>1</v>
      </c>
      <c r="L33" s="36">
        <f t="shared" si="0"/>
        <v>1</v>
      </c>
      <c r="M33" s="17" t="s">
        <v>30</v>
      </c>
      <c r="N33" s="149"/>
      <c r="O33" s="92" t="s">
        <v>375</v>
      </c>
      <c r="P33" s="134"/>
    </row>
    <row r="34" spans="1:16" ht="81.75" customHeight="1" x14ac:dyDescent="0.25">
      <c r="B34" s="145"/>
      <c r="C34" s="147"/>
      <c r="D34" s="19" t="s">
        <v>130</v>
      </c>
      <c r="E34" s="19" t="s">
        <v>131</v>
      </c>
      <c r="F34" s="19" t="s">
        <v>132</v>
      </c>
      <c r="G34" s="19" t="s">
        <v>22</v>
      </c>
      <c r="H34" s="19" t="s">
        <v>66</v>
      </c>
      <c r="I34" s="42">
        <v>44681</v>
      </c>
      <c r="J34" s="39">
        <v>1</v>
      </c>
      <c r="K34" s="102">
        <v>1</v>
      </c>
      <c r="L34" s="36">
        <f t="shared" si="0"/>
        <v>1</v>
      </c>
      <c r="M34" s="17" t="s">
        <v>30</v>
      </c>
      <c r="N34" s="149"/>
      <c r="O34" s="90" t="s">
        <v>376</v>
      </c>
      <c r="P34" s="134"/>
    </row>
    <row r="35" spans="1:16" ht="48.75" customHeight="1" x14ac:dyDescent="0.25">
      <c r="A35" s="44"/>
      <c r="B35" s="145"/>
      <c r="C35" s="147"/>
      <c r="D35" s="19" t="s">
        <v>133</v>
      </c>
      <c r="E35" s="37" t="s">
        <v>134</v>
      </c>
      <c r="F35" s="37" t="s">
        <v>135</v>
      </c>
      <c r="G35" s="19" t="s">
        <v>22</v>
      </c>
      <c r="H35" s="19" t="s">
        <v>66</v>
      </c>
      <c r="I35" s="42">
        <v>44681</v>
      </c>
      <c r="J35" s="39">
        <v>1</v>
      </c>
      <c r="K35" s="43">
        <v>1</v>
      </c>
      <c r="L35" s="36">
        <f t="shared" si="0"/>
        <v>1</v>
      </c>
      <c r="M35" s="17" t="s">
        <v>30</v>
      </c>
      <c r="N35" s="149"/>
      <c r="O35" s="90" t="s">
        <v>377</v>
      </c>
      <c r="P35" s="134"/>
    </row>
    <row r="36" spans="1:16" ht="55.5" customHeight="1" x14ac:dyDescent="0.25">
      <c r="A36" s="44"/>
      <c r="B36" s="145"/>
      <c r="C36" s="147"/>
      <c r="D36" s="19" t="s">
        <v>136</v>
      </c>
      <c r="E36" s="37" t="s">
        <v>137</v>
      </c>
      <c r="F36" s="76" t="s">
        <v>138</v>
      </c>
      <c r="G36" s="19" t="s">
        <v>22</v>
      </c>
      <c r="H36" s="37" t="s">
        <v>47</v>
      </c>
      <c r="I36" s="42">
        <v>44680</v>
      </c>
      <c r="J36" s="39">
        <v>1</v>
      </c>
      <c r="K36" s="43">
        <v>1</v>
      </c>
      <c r="L36" s="36">
        <f t="shared" si="0"/>
        <v>1</v>
      </c>
      <c r="M36" s="17" t="s">
        <v>30</v>
      </c>
      <c r="N36" s="149"/>
      <c r="O36" s="90" t="s">
        <v>378</v>
      </c>
      <c r="P36" s="134"/>
    </row>
    <row r="37" spans="1:16" s="29" customFormat="1" ht="37.5" customHeight="1" thickBot="1" x14ac:dyDescent="0.3">
      <c r="A37" s="44"/>
      <c r="B37" s="151"/>
      <c r="C37" s="152"/>
      <c r="D37" s="23" t="s">
        <v>139</v>
      </c>
      <c r="E37" s="46" t="s">
        <v>140</v>
      </c>
      <c r="F37" s="47" t="s">
        <v>141</v>
      </c>
      <c r="G37" s="23" t="s">
        <v>22</v>
      </c>
      <c r="H37" s="23" t="s">
        <v>66</v>
      </c>
      <c r="I37" s="82">
        <v>44681</v>
      </c>
      <c r="J37" s="48">
        <v>1</v>
      </c>
      <c r="K37" s="49">
        <v>1</v>
      </c>
      <c r="L37" s="50">
        <f t="shared" si="0"/>
        <v>1</v>
      </c>
      <c r="M37" s="28" t="s">
        <v>30</v>
      </c>
      <c r="N37" s="150"/>
      <c r="O37" s="96" t="s">
        <v>379</v>
      </c>
      <c r="P37" s="134"/>
    </row>
    <row r="38" spans="1:16" s="29" customFormat="1" ht="37.5" customHeight="1" thickBot="1" x14ac:dyDescent="0.3">
      <c r="B38" s="137" t="s">
        <v>142</v>
      </c>
      <c r="C38" s="138"/>
      <c r="D38" s="138"/>
      <c r="E38" s="138"/>
      <c r="F38" s="138"/>
      <c r="G38" s="138"/>
      <c r="H38" s="138"/>
      <c r="I38" s="138"/>
      <c r="J38" s="138"/>
      <c r="K38" s="138"/>
      <c r="L38" s="138"/>
      <c r="M38" s="138"/>
      <c r="N38" s="138"/>
      <c r="O38" s="138"/>
      <c r="P38" s="135"/>
    </row>
    <row r="39" spans="1:16" ht="37.5" customHeight="1" x14ac:dyDescent="0.25">
      <c r="B39" s="127" t="s">
        <v>4</v>
      </c>
      <c r="C39" s="128"/>
      <c r="D39" s="129" t="s">
        <v>5</v>
      </c>
      <c r="E39" s="128"/>
      <c r="F39" s="3" t="s">
        <v>6</v>
      </c>
      <c r="G39" s="3" t="s">
        <v>7</v>
      </c>
      <c r="H39" s="3" t="s">
        <v>8</v>
      </c>
      <c r="I39" s="3" t="s">
        <v>9</v>
      </c>
      <c r="J39" s="3" t="s">
        <v>10</v>
      </c>
      <c r="K39" s="3" t="s">
        <v>11</v>
      </c>
      <c r="L39" s="3" t="s">
        <v>52</v>
      </c>
      <c r="M39" s="3" t="s">
        <v>13</v>
      </c>
      <c r="N39" s="3" t="s">
        <v>14</v>
      </c>
      <c r="O39" s="4" t="s">
        <v>49</v>
      </c>
      <c r="P39" s="135"/>
    </row>
    <row r="40" spans="1:16" ht="72" customHeight="1" x14ac:dyDescent="0.25">
      <c r="B40" s="147" t="s">
        <v>143</v>
      </c>
      <c r="C40" s="147" t="s">
        <v>144</v>
      </c>
      <c r="D40" s="14" t="s">
        <v>145</v>
      </c>
      <c r="E40" s="19" t="s">
        <v>146</v>
      </c>
      <c r="F40" s="37" t="s">
        <v>147</v>
      </c>
      <c r="G40" s="19" t="s">
        <v>22</v>
      </c>
      <c r="H40" s="19" t="s">
        <v>148</v>
      </c>
      <c r="I40" s="42" t="s">
        <v>149</v>
      </c>
      <c r="J40" s="35">
        <v>1</v>
      </c>
      <c r="K40" s="18">
        <v>1</v>
      </c>
      <c r="L40" s="36">
        <f t="shared" ref="L40:L65" si="1">+K40/J40</f>
        <v>1</v>
      </c>
      <c r="M40" s="17" t="s">
        <v>30</v>
      </c>
      <c r="N40" s="149">
        <f>AVERAGE(L40:L65)</f>
        <v>0.28205128205128205</v>
      </c>
      <c r="O40" s="87" t="s">
        <v>358</v>
      </c>
      <c r="P40" s="134"/>
    </row>
    <row r="41" spans="1:16" ht="79.5" customHeight="1" x14ac:dyDescent="0.25">
      <c r="B41" s="145"/>
      <c r="C41" s="147"/>
      <c r="D41" s="14" t="s">
        <v>150</v>
      </c>
      <c r="E41" s="19" t="s">
        <v>151</v>
      </c>
      <c r="F41" s="37" t="s">
        <v>98</v>
      </c>
      <c r="G41" s="19" t="s">
        <v>22</v>
      </c>
      <c r="H41" s="19" t="s">
        <v>66</v>
      </c>
      <c r="I41" s="42" t="s">
        <v>152</v>
      </c>
      <c r="J41" s="35">
        <v>2</v>
      </c>
      <c r="K41" s="18">
        <v>0</v>
      </c>
      <c r="L41" s="36">
        <f t="shared" si="1"/>
        <v>0</v>
      </c>
      <c r="M41" s="17" t="s">
        <v>24</v>
      </c>
      <c r="N41" s="149"/>
      <c r="O41" s="90" t="s">
        <v>342</v>
      </c>
      <c r="P41" s="134"/>
    </row>
    <row r="42" spans="1:16" ht="72" customHeight="1" x14ac:dyDescent="0.25">
      <c r="B42" s="145" t="s">
        <v>153</v>
      </c>
      <c r="C42" s="147" t="s">
        <v>154</v>
      </c>
      <c r="D42" s="14" t="s">
        <v>155</v>
      </c>
      <c r="E42" s="37" t="s">
        <v>156</v>
      </c>
      <c r="F42" s="19" t="s">
        <v>157</v>
      </c>
      <c r="G42" s="19" t="s">
        <v>22</v>
      </c>
      <c r="H42" s="38" t="s">
        <v>158</v>
      </c>
      <c r="I42" s="42" t="s">
        <v>76</v>
      </c>
      <c r="J42" s="35">
        <v>2</v>
      </c>
      <c r="K42" s="51">
        <v>0</v>
      </c>
      <c r="L42" s="36">
        <f t="shared" si="1"/>
        <v>0</v>
      </c>
      <c r="M42" s="17" t="s">
        <v>24</v>
      </c>
      <c r="N42" s="149"/>
      <c r="O42" s="90" t="s">
        <v>342</v>
      </c>
      <c r="P42" s="134"/>
    </row>
    <row r="43" spans="1:16" ht="69" customHeight="1" x14ac:dyDescent="0.25">
      <c r="B43" s="147"/>
      <c r="C43" s="147"/>
      <c r="D43" s="14" t="s">
        <v>159</v>
      </c>
      <c r="E43" s="14" t="s">
        <v>160</v>
      </c>
      <c r="F43" s="14" t="s">
        <v>147</v>
      </c>
      <c r="G43" s="14" t="s">
        <v>22</v>
      </c>
      <c r="H43" s="14" t="s">
        <v>148</v>
      </c>
      <c r="I43" s="62" t="s">
        <v>149</v>
      </c>
      <c r="J43" s="35">
        <v>1</v>
      </c>
      <c r="K43" s="18">
        <v>1</v>
      </c>
      <c r="L43" s="36">
        <f t="shared" si="1"/>
        <v>1</v>
      </c>
      <c r="M43" s="17" t="s">
        <v>30</v>
      </c>
      <c r="N43" s="149"/>
      <c r="O43" s="87" t="s">
        <v>355</v>
      </c>
      <c r="P43" s="134"/>
    </row>
    <row r="44" spans="1:16" ht="69" customHeight="1" x14ac:dyDescent="0.25">
      <c r="B44" s="145"/>
      <c r="C44" s="147"/>
      <c r="D44" s="14" t="s">
        <v>161</v>
      </c>
      <c r="E44" s="19" t="s">
        <v>162</v>
      </c>
      <c r="F44" s="19" t="s">
        <v>98</v>
      </c>
      <c r="G44" s="19" t="s">
        <v>22</v>
      </c>
      <c r="H44" s="19" t="s">
        <v>66</v>
      </c>
      <c r="I44" s="42" t="s">
        <v>152</v>
      </c>
      <c r="J44" s="35">
        <v>2</v>
      </c>
      <c r="K44" s="18">
        <v>0</v>
      </c>
      <c r="L44" s="36">
        <f t="shared" si="1"/>
        <v>0</v>
      </c>
      <c r="M44" s="17" t="s">
        <v>24</v>
      </c>
      <c r="N44" s="149"/>
      <c r="O44" s="90" t="s">
        <v>342</v>
      </c>
      <c r="P44" s="134"/>
    </row>
    <row r="45" spans="1:16" ht="84" customHeight="1" x14ac:dyDescent="0.25">
      <c r="B45" s="147"/>
      <c r="C45" s="147"/>
      <c r="D45" s="14" t="s">
        <v>163</v>
      </c>
      <c r="E45" s="19" t="s">
        <v>164</v>
      </c>
      <c r="F45" s="19" t="s">
        <v>165</v>
      </c>
      <c r="G45" s="19" t="s">
        <v>22</v>
      </c>
      <c r="H45" s="19" t="s">
        <v>166</v>
      </c>
      <c r="I45" s="42" t="s">
        <v>356</v>
      </c>
      <c r="J45" s="35">
        <v>4</v>
      </c>
      <c r="K45" s="18">
        <v>1</v>
      </c>
      <c r="L45" s="36">
        <f t="shared" si="1"/>
        <v>0.25</v>
      </c>
      <c r="M45" s="17" t="s">
        <v>24</v>
      </c>
      <c r="N45" s="149"/>
      <c r="O45" s="87" t="s">
        <v>359</v>
      </c>
      <c r="P45" s="134"/>
    </row>
    <row r="46" spans="1:16" ht="107.25" customHeight="1" x14ac:dyDescent="0.25">
      <c r="B46" s="147"/>
      <c r="C46" s="147"/>
      <c r="D46" s="52" t="s">
        <v>167</v>
      </c>
      <c r="E46" s="37" t="s">
        <v>168</v>
      </c>
      <c r="F46" s="19" t="s">
        <v>169</v>
      </c>
      <c r="G46" s="18" t="s">
        <v>22</v>
      </c>
      <c r="H46" s="19" t="s">
        <v>166</v>
      </c>
      <c r="I46" s="79" t="s">
        <v>357</v>
      </c>
      <c r="J46" s="35">
        <v>4</v>
      </c>
      <c r="K46" s="18">
        <v>1</v>
      </c>
      <c r="L46" s="36">
        <f t="shared" si="1"/>
        <v>0.25</v>
      </c>
      <c r="M46" s="17" t="s">
        <v>24</v>
      </c>
      <c r="N46" s="149"/>
      <c r="O46" s="87" t="s">
        <v>364</v>
      </c>
      <c r="P46" s="134"/>
    </row>
    <row r="47" spans="1:16" ht="149.25" customHeight="1" x14ac:dyDescent="0.25">
      <c r="B47" s="145" t="s">
        <v>170</v>
      </c>
      <c r="C47" s="147" t="s">
        <v>171</v>
      </c>
      <c r="D47" s="14" t="s">
        <v>172</v>
      </c>
      <c r="E47" s="19" t="s">
        <v>173</v>
      </c>
      <c r="F47" s="19" t="s">
        <v>174</v>
      </c>
      <c r="G47" s="19" t="s">
        <v>22</v>
      </c>
      <c r="H47" s="19" t="s">
        <v>175</v>
      </c>
      <c r="I47" s="79" t="s">
        <v>346</v>
      </c>
      <c r="J47" s="35">
        <v>3</v>
      </c>
      <c r="K47" s="18">
        <v>1</v>
      </c>
      <c r="L47" s="36">
        <f t="shared" si="1"/>
        <v>0.33333333333333331</v>
      </c>
      <c r="M47" s="17" t="s">
        <v>24</v>
      </c>
      <c r="N47" s="149"/>
      <c r="O47" s="92" t="s">
        <v>347</v>
      </c>
      <c r="P47" s="134"/>
    </row>
    <row r="48" spans="1:16" ht="83.25" customHeight="1" x14ac:dyDescent="0.25">
      <c r="B48" s="147"/>
      <c r="C48" s="147"/>
      <c r="D48" s="19" t="s">
        <v>176</v>
      </c>
      <c r="E48" s="19" t="s">
        <v>177</v>
      </c>
      <c r="F48" s="19" t="s">
        <v>178</v>
      </c>
      <c r="G48" s="19" t="s">
        <v>22</v>
      </c>
      <c r="H48" s="19" t="s">
        <v>148</v>
      </c>
      <c r="I48" s="79" t="s">
        <v>85</v>
      </c>
      <c r="J48" s="39">
        <v>2</v>
      </c>
      <c r="K48" s="18">
        <v>0</v>
      </c>
      <c r="L48" s="36">
        <f t="shared" si="1"/>
        <v>0</v>
      </c>
      <c r="M48" s="17" t="s">
        <v>24</v>
      </c>
      <c r="N48" s="149"/>
      <c r="O48" s="90" t="s">
        <v>342</v>
      </c>
      <c r="P48" s="134"/>
    </row>
    <row r="49" spans="2:16" ht="76.5" customHeight="1" x14ac:dyDescent="0.25">
      <c r="B49" s="145"/>
      <c r="C49" s="147"/>
      <c r="D49" s="19" t="s">
        <v>179</v>
      </c>
      <c r="E49" s="19" t="s">
        <v>180</v>
      </c>
      <c r="F49" s="19" t="s">
        <v>181</v>
      </c>
      <c r="G49" s="19" t="s">
        <v>22</v>
      </c>
      <c r="H49" s="19" t="s">
        <v>175</v>
      </c>
      <c r="I49" s="79" t="s">
        <v>346</v>
      </c>
      <c r="J49" s="39">
        <v>3</v>
      </c>
      <c r="K49" s="18">
        <v>1</v>
      </c>
      <c r="L49" s="36">
        <f t="shared" si="1"/>
        <v>0.33333333333333331</v>
      </c>
      <c r="M49" s="17" t="s">
        <v>24</v>
      </c>
      <c r="N49" s="149"/>
      <c r="O49" s="92" t="s">
        <v>348</v>
      </c>
      <c r="P49" s="134"/>
    </row>
    <row r="50" spans="2:16" ht="88.5" customHeight="1" x14ac:dyDescent="0.25">
      <c r="B50" s="145"/>
      <c r="C50" s="147"/>
      <c r="D50" s="19" t="s">
        <v>182</v>
      </c>
      <c r="E50" s="19" t="s">
        <v>183</v>
      </c>
      <c r="F50" s="19" t="s">
        <v>184</v>
      </c>
      <c r="G50" s="19" t="s">
        <v>22</v>
      </c>
      <c r="H50" s="19" t="s">
        <v>175</v>
      </c>
      <c r="I50" s="79" t="s">
        <v>346</v>
      </c>
      <c r="J50" s="39">
        <v>3</v>
      </c>
      <c r="K50" s="18">
        <v>1</v>
      </c>
      <c r="L50" s="36">
        <f t="shared" si="1"/>
        <v>0.33333333333333331</v>
      </c>
      <c r="M50" s="17" t="s">
        <v>24</v>
      </c>
      <c r="N50" s="149"/>
      <c r="O50" s="89" t="s">
        <v>349</v>
      </c>
      <c r="P50" s="134"/>
    </row>
    <row r="51" spans="2:16" ht="53.25" customHeight="1" x14ac:dyDescent="0.25">
      <c r="B51" s="145" t="s">
        <v>185</v>
      </c>
      <c r="C51" s="147" t="s">
        <v>186</v>
      </c>
      <c r="D51" s="14" t="s">
        <v>187</v>
      </c>
      <c r="E51" s="19" t="s">
        <v>188</v>
      </c>
      <c r="F51" s="19" t="s">
        <v>189</v>
      </c>
      <c r="G51" s="19" t="s">
        <v>22</v>
      </c>
      <c r="H51" s="19" t="s">
        <v>190</v>
      </c>
      <c r="I51" s="79" t="s">
        <v>191</v>
      </c>
      <c r="J51" s="35">
        <v>2</v>
      </c>
      <c r="K51" s="18">
        <v>0</v>
      </c>
      <c r="L51" s="36">
        <f t="shared" si="1"/>
        <v>0</v>
      </c>
      <c r="M51" s="17" t="s">
        <v>24</v>
      </c>
      <c r="N51" s="149"/>
      <c r="O51" s="90" t="s">
        <v>342</v>
      </c>
      <c r="P51" s="134"/>
    </row>
    <row r="52" spans="2:16" ht="51" customHeight="1" x14ac:dyDescent="0.25">
      <c r="B52" s="145"/>
      <c r="C52" s="147"/>
      <c r="D52" s="14" t="s">
        <v>192</v>
      </c>
      <c r="E52" s="19" t="s">
        <v>193</v>
      </c>
      <c r="F52" s="19" t="s">
        <v>194</v>
      </c>
      <c r="G52" s="19" t="s">
        <v>22</v>
      </c>
      <c r="H52" s="19" t="s">
        <v>190</v>
      </c>
      <c r="I52" s="42" t="s">
        <v>366</v>
      </c>
      <c r="J52" s="35">
        <v>4</v>
      </c>
      <c r="K52" s="18">
        <v>2</v>
      </c>
      <c r="L52" s="36">
        <f t="shared" si="1"/>
        <v>0.5</v>
      </c>
      <c r="M52" s="17" t="s">
        <v>24</v>
      </c>
      <c r="N52" s="149"/>
      <c r="O52" s="91" t="s">
        <v>380</v>
      </c>
      <c r="P52" s="134"/>
    </row>
    <row r="53" spans="2:16" ht="46.5" customHeight="1" x14ac:dyDescent="0.25">
      <c r="B53" s="145"/>
      <c r="C53" s="147"/>
      <c r="D53" s="14" t="s">
        <v>195</v>
      </c>
      <c r="E53" s="37" t="s">
        <v>196</v>
      </c>
      <c r="F53" s="14" t="s">
        <v>197</v>
      </c>
      <c r="G53" s="14" t="s">
        <v>22</v>
      </c>
      <c r="H53" s="14" t="s">
        <v>190</v>
      </c>
      <c r="I53" s="42">
        <v>44801</v>
      </c>
      <c r="J53" s="35">
        <v>1</v>
      </c>
      <c r="K53" s="18">
        <v>0</v>
      </c>
      <c r="L53" s="36">
        <f t="shared" si="1"/>
        <v>0</v>
      </c>
      <c r="M53" s="17" t="s">
        <v>24</v>
      </c>
      <c r="N53" s="149"/>
      <c r="O53" s="90" t="s">
        <v>342</v>
      </c>
      <c r="P53" s="134"/>
    </row>
    <row r="54" spans="2:16" ht="37.5" customHeight="1" x14ac:dyDescent="0.25">
      <c r="B54" s="145"/>
      <c r="C54" s="147"/>
      <c r="D54" s="14" t="s">
        <v>198</v>
      </c>
      <c r="E54" s="14" t="s">
        <v>199</v>
      </c>
      <c r="F54" s="14" t="s">
        <v>200</v>
      </c>
      <c r="G54" s="14" t="s">
        <v>22</v>
      </c>
      <c r="H54" s="14" t="s">
        <v>66</v>
      </c>
      <c r="I54" s="42">
        <v>44772</v>
      </c>
      <c r="J54" s="35">
        <v>1</v>
      </c>
      <c r="K54" s="18">
        <v>0</v>
      </c>
      <c r="L54" s="36">
        <f t="shared" si="1"/>
        <v>0</v>
      </c>
      <c r="M54" s="17" t="s">
        <v>24</v>
      </c>
      <c r="N54" s="149"/>
      <c r="O54" s="90" t="s">
        <v>342</v>
      </c>
      <c r="P54" s="134"/>
    </row>
    <row r="55" spans="2:16" ht="69.75" customHeight="1" x14ac:dyDescent="0.25">
      <c r="B55" s="147"/>
      <c r="C55" s="147"/>
      <c r="D55" s="14" t="s">
        <v>201</v>
      </c>
      <c r="E55" s="14" t="s">
        <v>202</v>
      </c>
      <c r="F55" s="14" t="s">
        <v>147</v>
      </c>
      <c r="G55" s="14" t="s">
        <v>22</v>
      </c>
      <c r="H55" s="14" t="s">
        <v>148</v>
      </c>
      <c r="I55" s="62">
        <v>44681</v>
      </c>
      <c r="J55" s="35">
        <v>1</v>
      </c>
      <c r="K55" s="18">
        <v>1</v>
      </c>
      <c r="L55" s="36">
        <f t="shared" si="1"/>
        <v>1</v>
      </c>
      <c r="M55" s="17" t="s">
        <v>30</v>
      </c>
      <c r="N55" s="149"/>
      <c r="O55" s="87" t="s">
        <v>360</v>
      </c>
      <c r="P55" s="134"/>
    </row>
    <row r="56" spans="2:16" ht="64.5" customHeight="1" x14ac:dyDescent="0.25">
      <c r="B56" s="145"/>
      <c r="C56" s="147"/>
      <c r="D56" s="14" t="s">
        <v>203</v>
      </c>
      <c r="E56" s="19" t="s">
        <v>204</v>
      </c>
      <c r="F56" s="19" t="s">
        <v>98</v>
      </c>
      <c r="G56" s="19" t="s">
        <v>22</v>
      </c>
      <c r="H56" s="19" t="s">
        <v>66</v>
      </c>
      <c r="I56" s="42" t="s">
        <v>205</v>
      </c>
      <c r="J56" s="35">
        <v>2</v>
      </c>
      <c r="K56" s="18">
        <v>0</v>
      </c>
      <c r="L56" s="36">
        <f t="shared" si="1"/>
        <v>0</v>
      </c>
      <c r="M56" s="17" t="s">
        <v>24</v>
      </c>
      <c r="N56" s="149"/>
      <c r="O56" s="90" t="s">
        <v>342</v>
      </c>
      <c r="P56" s="134"/>
    </row>
    <row r="57" spans="2:16" ht="57.75" customHeight="1" x14ac:dyDescent="0.25">
      <c r="B57" s="147"/>
      <c r="C57" s="147"/>
      <c r="D57" s="14" t="s">
        <v>206</v>
      </c>
      <c r="E57" s="19" t="s">
        <v>207</v>
      </c>
      <c r="F57" s="37" t="s">
        <v>147</v>
      </c>
      <c r="G57" s="19" t="s">
        <v>22</v>
      </c>
      <c r="H57" s="19" t="s">
        <v>148</v>
      </c>
      <c r="I57" s="42">
        <v>44681</v>
      </c>
      <c r="J57" s="35">
        <v>1</v>
      </c>
      <c r="K57" s="18">
        <v>1</v>
      </c>
      <c r="L57" s="36">
        <f t="shared" si="1"/>
        <v>1</v>
      </c>
      <c r="M57" s="17" t="s">
        <v>30</v>
      </c>
      <c r="N57" s="149"/>
      <c r="O57" s="87" t="s">
        <v>361</v>
      </c>
      <c r="P57" s="134"/>
    </row>
    <row r="58" spans="2:16" ht="54.75" customHeight="1" x14ac:dyDescent="0.25">
      <c r="B58" s="145"/>
      <c r="C58" s="147"/>
      <c r="D58" s="14" t="s">
        <v>208</v>
      </c>
      <c r="E58" s="37" t="s">
        <v>209</v>
      </c>
      <c r="F58" s="19" t="s">
        <v>98</v>
      </c>
      <c r="G58" s="19" t="s">
        <v>22</v>
      </c>
      <c r="H58" s="37" t="s">
        <v>66</v>
      </c>
      <c r="I58" s="42" t="s">
        <v>76</v>
      </c>
      <c r="J58" s="35">
        <v>2</v>
      </c>
      <c r="K58" s="18">
        <v>0</v>
      </c>
      <c r="L58" s="36">
        <f t="shared" si="1"/>
        <v>0</v>
      </c>
      <c r="M58" s="17" t="s">
        <v>24</v>
      </c>
      <c r="N58" s="149"/>
      <c r="O58" s="90" t="s">
        <v>342</v>
      </c>
      <c r="P58" s="134"/>
    </row>
    <row r="59" spans="2:16" ht="69.75" customHeight="1" x14ac:dyDescent="0.25">
      <c r="B59" s="147" t="s">
        <v>210</v>
      </c>
      <c r="C59" s="147" t="s">
        <v>211</v>
      </c>
      <c r="D59" s="14" t="s">
        <v>212</v>
      </c>
      <c r="E59" s="19" t="s">
        <v>213</v>
      </c>
      <c r="F59" s="19" t="s">
        <v>214</v>
      </c>
      <c r="G59" s="19" t="s">
        <v>22</v>
      </c>
      <c r="H59" s="19" t="s">
        <v>148</v>
      </c>
      <c r="I59" s="42" t="s">
        <v>76</v>
      </c>
      <c r="J59" s="35">
        <v>2</v>
      </c>
      <c r="K59" s="18">
        <v>0</v>
      </c>
      <c r="L59" s="36">
        <f t="shared" si="1"/>
        <v>0</v>
      </c>
      <c r="M59" s="17" t="s">
        <v>24</v>
      </c>
      <c r="N59" s="149"/>
      <c r="O59" s="90" t="s">
        <v>342</v>
      </c>
      <c r="P59" s="134"/>
    </row>
    <row r="60" spans="2:16" ht="57" customHeight="1" x14ac:dyDescent="0.25">
      <c r="B60" s="147"/>
      <c r="C60" s="147"/>
      <c r="D60" s="14" t="s">
        <v>215</v>
      </c>
      <c r="E60" s="19" t="s">
        <v>216</v>
      </c>
      <c r="F60" s="19" t="s">
        <v>217</v>
      </c>
      <c r="G60" s="19" t="s">
        <v>22</v>
      </c>
      <c r="H60" s="19" t="s">
        <v>148</v>
      </c>
      <c r="I60" s="42" t="s">
        <v>76</v>
      </c>
      <c r="J60" s="35">
        <v>2</v>
      </c>
      <c r="K60" s="18">
        <v>0</v>
      </c>
      <c r="L60" s="36">
        <f t="shared" si="1"/>
        <v>0</v>
      </c>
      <c r="M60" s="17" t="s">
        <v>24</v>
      </c>
      <c r="N60" s="149"/>
      <c r="O60" s="90" t="s">
        <v>342</v>
      </c>
      <c r="P60" s="134"/>
    </row>
    <row r="61" spans="2:16" ht="62.25" customHeight="1" x14ac:dyDescent="0.25">
      <c r="B61" s="147"/>
      <c r="C61" s="147"/>
      <c r="D61" s="14" t="s">
        <v>218</v>
      </c>
      <c r="E61" s="19" t="s">
        <v>219</v>
      </c>
      <c r="F61" s="19" t="s">
        <v>147</v>
      </c>
      <c r="G61" s="19" t="s">
        <v>22</v>
      </c>
      <c r="H61" s="19" t="s">
        <v>148</v>
      </c>
      <c r="I61" s="42">
        <v>44681</v>
      </c>
      <c r="J61" s="35">
        <v>1</v>
      </c>
      <c r="K61" s="18">
        <v>1</v>
      </c>
      <c r="L61" s="36">
        <f t="shared" si="1"/>
        <v>1</v>
      </c>
      <c r="M61" s="17" t="s">
        <v>30</v>
      </c>
      <c r="N61" s="149"/>
      <c r="O61" s="88" t="s">
        <v>362</v>
      </c>
      <c r="P61" s="134"/>
    </row>
    <row r="62" spans="2:16" ht="60.75" customHeight="1" x14ac:dyDescent="0.25">
      <c r="B62" s="145"/>
      <c r="C62" s="147"/>
      <c r="D62" s="14" t="s">
        <v>220</v>
      </c>
      <c r="E62" s="19" t="s">
        <v>221</v>
      </c>
      <c r="F62" s="19" t="s">
        <v>98</v>
      </c>
      <c r="G62" s="19" t="s">
        <v>22</v>
      </c>
      <c r="H62" s="37" t="s">
        <v>66</v>
      </c>
      <c r="I62" s="42" t="s">
        <v>85</v>
      </c>
      <c r="J62" s="35">
        <v>2</v>
      </c>
      <c r="K62" s="18">
        <v>0</v>
      </c>
      <c r="L62" s="36">
        <f t="shared" si="1"/>
        <v>0</v>
      </c>
      <c r="M62" s="17" t="s">
        <v>24</v>
      </c>
      <c r="N62" s="149"/>
      <c r="O62" s="90" t="s">
        <v>342</v>
      </c>
      <c r="P62" s="134"/>
    </row>
    <row r="63" spans="2:16" ht="93.75" customHeight="1" x14ac:dyDescent="0.25">
      <c r="B63" s="145"/>
      <c r="C63" s="147"/>
      <c r="D63" s="14" t="s">
        <v>222</v>
      </c>
      <c r="E63" s="19" t="s">
        <v>223</v>
      </c>
      <c r="F63" s="19" t="s">
        <v>115</v>
      </c>
      <c r="G63" s="19" t="s">
        <v>22</v>
      </c>
      <c r="H63" s="37" t="s">
        <v>224</v>
      </c>
      <c r="I63" s="42" t="s">
        <v>225</v>
      </c>
      <c r="J63" s="35">
        <v>2</v>
      </c>
      <c r="K63" s="18">
        <v>0</v>
      </c>
      <c r="L63" s="36">
        <f t="shared" si="1"/>
        <v>0</v>
      </c>
      <c r="M63" s="17" t="s">
        <v>24</v>
      </c>
      <c r="N63" s="149"/>
      <c r="O63" s="90" t="s">
        <v>342</v>
      </c>
      <c r="P63" s="134"/>
    </row>
    <row r="64" spans="2:16" ht="94.5" customHeight="1" x14ac:dyDescent="0.25">
      <c r="B64" s="145"/>
      <c r="C64" s="147"/>
      <c r="D64" s="19" t="s">
        <v>226</v>
      </c>
      <c r="E64" s="19" t="s">
        <v>227</v>
      </c>
      <c r="F64" s="19" t="s">
        <v>228</v>
      </c>
      <c r="G64" s="19" t="s">
        <v>22</v>
      </c>
      <c r="H64" s="37" t="s">
        <v>224</v>
      </c>
      <c r="I64" s="42" t="s">
        <v>340</v>
      </c>
      <c r="J64" s="35">
        <v>3</v>
      </c>
      <c r="K64" s="18">
        <v>1</v>
      </c>
      <c r="L64" s="36">
        <f t="shared" si="1"/>
        <v>0.33333333333333331</v>
      </c>
      <c r="M64" s="17" t="s">
        <v>24</v>
      </c>
      <c r="N64" s="149"/>
      <c r="O64" s="90" t="s">
        <v>341</v>
      </c>
      <c r="P64" s="134"/>
    </row>
    <row r="65" spans="2:16" ht="63" customHeight="1" thickBot="1" x14ac:dyDescent="0.3">
      <c r="B65" s="151"/>
      <c r="C65" s="152"/>
      <c r="D65" s="24" t="s">
        <v>229</v>
      </c>
      <c r="E65" s="24" t="s">
        <v>230</v>
      </c>
      <c r="F65" s="24" t="s">
        <v>98</v>
      </c>
      <c r="G65" s="23" t="s">
        <v>22</v>
      </c>
      <c r="H65" s="23" t="s">
        <v>66</v>
      </c>
      <c r="I65" s="98" t="s">
        <v>205</v>
      </c>
      <c r="J65" s="54">
        <v>2</v>
      </c>
      <c r="K65" s="55">
        <v>0</v>
      </c>
      <c r="L65" s="50">
        <f t="shared" si="1"/>
        <v>0</v>
      </c>
      <c r="M65" s="28" t="s">
        <v>24</v>
      </c>
      <c r="N65" s="150"/>
      <c r="O65" s="90" t="s">
        <v>342</v>
      </c>
      <c r="P65" s="134"/>
    </row>
    <row r="66" spans="2:16" ht="37.5" customHeight="1" thickBot="1" x14ac:dyDescent="0.3">
      <c r="B66" s="153" t="s">
        <v>231</v>
      </c>
      <c r="C66" s="154"/>
      <c r="D66" s="154"/>
      <c r="E66" s="154"/>
      <c r="F66" s="154"/>
      <c r="G66" s="154"/>
      <c r="H66" s="154"/>
      <c r="I66" s="154"/>
      <c r="J66" s="154"/>
      <c r="K66" s="154"/>
      <c r="L66" s="154"/>
      <c r="M66" s="154"/>
      <c r="N66" s="154"/>
      <c r="O66" s="154"/>
      <c r="P66" s="135"/>
    </row>
    <row r="67" spans="2:16" ht="37.5" customHeight="1" thickBot="1" x14ac:dyDescent="0.3">
      <c r="B67" s="127" t="s">
        <v>4</v>
      </c>
      <c r="C67" s="128"/>
      <c r="D67" s="129" t="s">
        <v>5</v>
      </c>
      <c r="E67" s="128"/>
      <c r="F67" s="3" t="s">
        <v>6</v>
      </c>
      <c r="G67" s="3" t="s">
        <v>232</v>
      </c>
      <c r="H67" s="3" t="s">
        <v>8</v>
      </c>
      <c r="I67" s="3" t="s">
        <v>9</v>
      </c>
      <c r="J67" s="3" t="s">
        <v>10</v>
      </c>
      <c r="K67" s="3" t="s">
        <v>11</v>
      </c>
      <c r="L67" s="3" t="s">
        <v>52</v>
      </c>
      <c r="M67" s="3" t="s">
        <v>13</v>
      </c>
      <c r="N67" s="3" t="s">
        <v>14</v>
      </c>
      <c r="O67" s="4" t="s">
        <v>49</v>
      </c>
      <c r="P67" s="135"/>
    </row>
    <row r="68" spans="2:16" ht="58.5" customHeight="1" x14ac:dyDescent="0.25">
      <c r="B68" s="144" t="s">
        <v>233</v>
      </c>
      <c r="C68" s="146" t="s">
        <v>234</v>
      </c>
      <c r="D68" s="56" t="s">
        <v>235</v>
      </c>
      <c r="E68" s="56" t="s">
        <v>236</v>
      </c>
      <c r="F68" s="56" t="s">
        <v>237</v>
      </c>
      <c r="G68" s="57" t="s">
        <v>238</v>
      </c>
      <c r="H68" s="56" t="s">
        <v>62</v>
      </c>
      <c r="I68" s="78" t="s">
        <v>345</v>
      </c>
      <c r="J68" s="58">
        <v>4</v>
      </c>
      <c r="K68" s="59">
        <v>1</v>
      </c>
      <c r="L68" s="34">
        <f t="shared" ref="L68:L80" si="2">+K68/J68</f>
        <v>0.25</v>
      </c>
      <c r="M68" s="11" t="s">
        <v>24</v>
      </c>
      <c r="N68" s="155">
        <f>AVERAGE(L68:L80)</f>
        <v>0.16025641025641024</v>
      </c>
      <c r="O68" s="93" t="s">
        <v>381</v>
      </c>
      <c r="P68" s="134"/>
    </row>
    <row r="69" spans="2:16" ht="63.75" customHeight="1" x14ac:dyDescent="0.25">
      <c r="B69" s="145"/>
      <c r="C69" s="147"/>
      <c r="D69" s="19" t="s">
        <v>239</v>
      </c>
      <c r="E69" s="37" t="s">
        <v>240</v>
      </c>
      <c r="F69" s="19" t="s">
        <v>241</v>
      </c>
      <c r="G69" s="19" t="s">
        <v>242</v>
      </c>
      <c r="H69" s="19" t="s">
        <v>47</v>
      </c>
      <c r="I69" s="42">
        <v>44771</v>
      </c>
      <c r="J69" s="39">
        <v>1</v>
      </c>
      <c r="K69" s="18">
        <v>0</v>
      </c>
      <c r="L69" s="60">
        <f t="shared" si="2"/>
        <v>0</v>
      </c>
      <c r="M69" s="17" t="s">
        <v>24</v>
      </c>
      <c r="N69" s="156"/>
      <c r="O69" s="90" t="s">
        <v>342</v>
      </c>
      <c r="P69" s="134"/>
    </row>
    <row r="70" spans="2:16" ht="51.75" customHeight="1" x14ac:dyDescent="0.25">
      <c r="B70" s="145"/>
      <c r="C70" s="147"/>
      <c r="D70" s="14" t="s">
        <v>243</v>
      </c>
      <c r="E70" s="19" t="s">
        <v>244</v>
      </c>
      <c r="F70" s="19" t="s">
        <v>245</v>
      </c>
      <c r="G70" s="20" t="s">
        <v>246</v>
      </c>
      <c r="H70" s="19" t="s">
        <v>247</v>
      </c>
      <c r="I70" s="42" t="s">
        <v>346</v>
      </c>
      <c r="J70" s="35">
        <v>3</v>
      </c>
      <c r="K70" s="18">
        <v>1</v>
      </c>
      <c r="L70" s="61">
        <f t="shared" si="2"/>
        <v>0.33333333333333331</v>
      </c>
      <c r="M70" s="17" t="s">
        <v>24</v>
      </c>
      <c r="N70" s="156"/>
      <c r="O70" s="90" t="s">
        <v>383</v>
      </c>
      <c r="P70" s="134"/>
    </row>
    <row r="71" spans="2:16" ht="60" customHeight="1" x14ac:dyDescent="0.25">
      <c r="B71" s="145"/>
      <c r="C71" s="147"/>
      <c r="D71" s="14" t="s">
        <v>248</v>
      </c>
      <c r="E71" s="19" t="s">
        <v>249</v>
      </c>
      <c r="F71" s="19" t="s">
        <v>250</v>
      </c>
      <c r="G71" s="20" t="s">
        <v>98</v>
      </c>
      <c r="H71" s="19" t="s">
        <v>66</v>
      </c>
      <c r="I71" s="42">
        <v>44742</v>
      </c>
      <c r="J71" s="35">
        <v>1</v>
      </c>
      <c r="K71" s="18">
        <v>0</v>
      </c>
      <c r="L71" s="60">
        <f t="shared" si="2"/>
        <v>0</v>
      </c>
      <c r="M71" s="17" t="s">
        <v>24</v>
      </c>
      <c r="N71" s="156"/>
      <c r="O71" s="90" t="s">
        <v>342</v>
      </c>
      <c r="P71" s="134"/>
    </row>
    <row r="72" spans="2:16" ht="113.25" customHeight="1" x14ac:dyDescent="0.25">
      <c r="B72" s="145" t="s">
        <v>251</v>
      </c>
      <c r="C72" s="147" t="s">
        <v>252</v>
      </c>
      <c r="D72" s="14" t="s">
        <v>253</v>
      </c>
      <c r="E72" s="19" t="s">
        <v>254</v>
      </c>
      <c r="F72" s="19" t="s">
        <v>255</v>
      </c>
      <c r="G72" s="20" t="s">
        <v>256</v>
      </c>
      <c r="H72" s="19" t="s">
        <v>190</v>
      </c>
      <c r="I72" s="20" t="s">
        <v>384</v>
      </c>
      <c r="J72" s="35">
        <v>4</v>
      </c>
      <c r="K72" s="104">
        <v>2</v>
      </c>
      <c r="L72" s="36">
        <f t="shared" si="2"/>
        <v>0.5</v>
      </c>
      <c r="M72" s="17" t="s">
        <v>24</v>
      </c>
      <c r="N72" s="156"/>
      <c r="O72" s="90" t="s">
        <v>386</v>
      </c>
      <c r="P72" s="134"/>
    </row>
    <row r="73" spans="2:16" ht="73.5" customHeight="1" x14ac:dyDescent="0.25">
      <c r="B73" s="145"/>
      <c r="C73" s="147"/>
      <c r="D73" s="14" t="s">
        <v>257</v>
      </c>
      <c r="E73" s="14" t="s">
        <v>258</v>
      </c>
      <c r="F73" s="14" t="s">
        <v>214</v>
      </c>
      <c r="G73" s="40" t="s">
        <v>259</v>
      </c>
      <c r="H73" s="14" t="s">
        <v>190</v>
      </c>
      <c r="I73" s="62" t="s">
        <v>260</v>
      </c>
      <c r="J73" s="35">
        <v>1</v>
      </c>
      <c r="K73" s="18">
        <v>0</v>
      </c>
      <c r="L73" s="36">
        <f t="shared" si="2"/>
        <v>0</v>
      </c>
      <c r="M73" s="17" t="s">
        <v>24</v>
      </c>
      <c r="N73" s="156"/>
      <c r="O73" s="90" t="s">
        <v>342</v>
      </c>
      <c r="P73" s="134"/>
    </row>
    <row r="74" spans="2:16" ht="65.25" customHeight="1" x14ac:dyDescent="0.25">
      <c r="B74" s="145" t="s">
        <v>261</v>
      </c>
      <c r="C74" s="147" t="s">
        <v>262</v>
      </c>
      <c r="D74" s="63" t="s">
        <v>263</v>
      </c>
      <c r="E74" s="38" t="s">
        <v>264</v>
      </c>
      <c r="F74" s="38" t="s">
        <v>265</v>
      </c>
      <c r="G74" s="42" t="s">
        <v>266</v>
      </c>
      <c r="H74" s="19" t="s">
        <v>190</v>
      </c>
      <c r="I74" s="42" t="s">
        <v>191</v>
      </c>
      <c r="J74" s="35">
        <v>2</v>
      </c>
      <c r="K74" s="18">
        <v>0</v>
      </c>
      <c r="L74" s="36">
        <f t="shared" si="2"/>
        <v>0</v>
      </c>
      <c r="M74" s="17" t="s">
        <v>24</v>
      </c>
      <c r="N74" s="156"/>
      <c r="O74" s="90" t="s">
        <v>342</v>
      </c>
      <c r="P74" s="134"/>
    </row>
    <row r="75" spans="2:16" ht="89.25" customHeight="1" x14ac:dyDescent="0.25">
      <c r="B75" s="145"/>
      <c r="C75" s="147"/>
      <c r="D75" s="14" t="s">
        <v>267</v>
      </c>
      <c r="E75" s="19" t="s">
        <v>268</v>
      </c>
      <c r="F75" s="19" t="s">
        <v>269</v>
      </c>
      <c r="G75" s="20" t="s">
        <v>270</v>
      </c>
      <c r="H75" s="19" t="s">
        <v>271</v>
      </c>
      <c r="I75" s="42">
        <v>44895</v>
      </c>
      <c r="J75" s="35">
        <v>1</v>
      </c>
      <c r="K75" s="18">
        <v>0</v>
      </c>
      <c r="L75" s="36">
        <f t="shared" si="2"/>
        <v>0</v>
      </c>
      <c r="M75" s="17" t="s">
        <v>24</v>
      </c>
      <c r="N75" s="156"/>
      <c r="O75" s="90" t="s">
        <v>342</v>
      </c>
      <c r="P75" s="134"/>
    </row>
    <row r="76" spans="2:16" ht="60" customHeight="1" x14ac:dyDescent="0.25">
      <c r="B76" s="145"/>
      <c r="C76" s="147"/>
      <c r="D76" s="14" t="s">
        <v>272</v>
      </c>
      <c r="E76" s="19" t="s">
        <v>273</v>
      </c>
      <c r="F76" s="19" t="s">
        <v>274</v>
      </c>
      <c r="G76" s="20" t="s">
        <v>275</v>
      </c>
      <c r="H76" s="19" t="s">
        <v>190</v>
      </c>
      <c r="I76" s="42" t="s">
        <v>225</v>
      </c>
      <c r="J76" s="35">
        <v>2</v>
      </c>
      <c r="K76" s="18">
        <v>0</v>
      </c>
      <c r="L76" s="36">
        <f t="shared" si="2"/>
        <v>0</v>
      </c>
      <c r="M76" s="17" t="s">
        <v>24</v>
      </c>
      <c r="N76" s="156"/>
      <c r="O76" s="90" t="s">
        <v>342</v>
      </c>
      <c r="P76" s="134"/>
    </row>
    <row r="77" spans="2:16" ht="109.5" customHeight="1" x14ac:dyDescent="0.25">
      <c r="B77" s="147" t="s">
        <v>276</v>
      </c>
      <c r="C77" s="147" t="s">
        <v>277</v>
      </c>
      <c r="D77" s="14" t="s">
        <v>278</v>
      </c>
      <c r="E77" s="14" t="s">
        <v>279</v>
      </c>
      <c r="F77" s="14" t="s">
        <v>147</v>
      </c>
      <c r="G77" s="37" t="s">
        <v>280</v>
      </c>
      <c r="H77" s="14" t="s">
        <v>148</v>
      </c>
      <c r="I77" s="79" t="s">
        <v>149</v>
      </c>
      <c r="J77" s="39">
        <v>1</v>
      </c>
      <c r="K77" s="18">
        <v>1</v>
      </c>
      <c r="L77" s="36">
        <f t="shared" si="2"/>
        <v>1</v>
      </c>
      <c r="M77" s="17" t="s">
        <v>30</v>
      </c>
      <c r="N77" s="156"/>
      <c r="O77" s="87" t="s">
        <v>363</v>
      </c>
      <c r="P77" s="134"/>
    </row>
    <row r="78" spans="2:16" ht="111" customHeight="1" x14ac:dyDescent="0.25">
      <c r="B78" s="145"/>
      <c r="C78" s="147"/>
      <c r="D78" s="14" t="s">
        <v>281</v>
      </c>
      <c r="E78" s="19" t="s">
        <v>282</v>
      </c>
      <c r="F78" s="19" t="s">
        <v>98</v>
      </c>
      <c r="G78" s="19" t="s">
        <v>283</v>
      </c>
      <c r="H78" s="38" t="s">
        <v>284</v>
      </c>
      <c r="I78" s="79" t="s">
        <v>152</v>
      </c>
      <c r="J78" s="35">
        <v>2</v>
      </c>
      <c r="K78" s="18">
        <v>0</v>
      </c>
      <c r="L78" s="36">
        <f t="shared" si="2"/>
        <v>0</v>
      </c>
      <c r="M78" s="17" t="s">
        <v>24</v>
      </c>
      <c r="N78" s="156"/>
      <c r="O78" s="90" t="s">
        <v>342</v>
      </c>
      <c r="P78" s="134"/>
    </row>
    <row r="79" spans="2:16" ht="99.75" customHeight="1" x14ac:dyDescent="0.25">
      <c r="B79" s="147"/>
      <c r="C79" s="147"/>
      <c r="D79" s="14" t="s">
        <v>285</v>
      </c>
      <c r="E79" s="19" t="s">
        <v>286</v>
      </c>
      <c r="F79" s="19" t="s">
        <v>287</v>
      </c>
      <c r="G79" s="37" t="s">
        <v>288</v>
      </c>
      <c r="H79" s="19" t="s">
        <v>148</v>
      </c>
      <c r="I79" s="38" t="s">
        <v>85</v>
      </c>
      <c r="J79" s="51">
        <v>2</v>
      </c>
      <c r="K79" s="51">
        <v>0</v>
      </c>
      <c r="L79" s="36">
        <f t="shared" si="2"/>
        <v>0</v>
      </c>
      <c r="M79" s="17" t="s">
        <v>24</v>
      </c>
      <c r="N79" s="156"/>
      <c r="O79" s="90" t="s">
        <v>342</v>
      </c>
      <c r="P79" s="134"/>
    </row>
    <row r="80" spans="2:16" ht="37.5" customHeight="1" thickBot="1" x14ac:dyDescent="0.3">
      <c r="B80" s="21" t="s">
        <v>289</v>
      </c>
      <c r="C80" s="22" t="s">
        <v>290</v>
      </c>
      <c r="D80" s="23" t="s">
        <v>291</v>
      </c>
      <c r="E80" s="23" t="s">
        <v>292</v>
      </c>
      <c r="F80" s="23" t="s">
        <v>115</v>
      </c>
      <c r="G80" s="53" t="s">
        <v>197</v>
      </c>
      <c r="H80" s="23" t="s">
        <v>190</v>
      </c>
      <c r="I80" s="98" t="s">
        <v>260</v>
      </c>
      <c r="J80" s="48">
        <v>1</v>
      </c>
      <c r="K80" s="55">
        <v>0</v>
      </c>
      <c r="L80" s="50">
        <f t="shared" si="2"/>
        <v>0</v>
      </c>
      <c r="M80" s="28" t="s">
        <v>24</v>
      </c>
      <c r="N80" s="157"/>
      <c r="O80" s="90" t="s">
        <v>342</v>
      </c>
      <c r="P80" s="134"/>
    </row>
    <row r="81" spans="2:16" ht="37.5" customHeight="1" thickBot="1" x14ac:dyDescent="0.3">
      <c r="B81" s="137" t="s">
        <v>293</v>
      </c>
      <c r="C81" s="138"/>
      <c r="D81" s="138"/>
      <c r="E81" s="138"/>
      <c r="F81" s="138"/>
      <c r="G81" s="138"/>
      <c r="H81" s="138"/>
      <c r="I81" s="138"/>
      <c r="J81" s="138"/>
      <c r="K81" s="138"/>
      <c r="L81" s="138"/>
      <c r="M81" s="138"/>
      <c r="N81" s="138"/>
      <c r="O81" s="138"/>
      <c r="P81" s="135"/>
    </row>
    <row r="82" spans="2:16" ht="37.5" customHeight="1" thickBot="1" x14ac:dyDescent="0.3">
      <c r="B82" s="127" t="s">
        <v>4</v>
      </c>
      <c r="C82" s="128"/>
      <c r="D82" s="129" t="s">
        <v>5</v>
      </c>
      <c r="E82" s="128"/>
      <c r="F82" s="3" t="s">
        <v>6</v>
      </c>
      <c r="G82" s="3" t="s">
        <v>7</v>
      </c>
      <c r="H82" s="3" t="s">
        <v>8</v>
      </c>
      <c r="I82" s="3" t="s">
        <v>9</v>
      </c>
      <c r="J82" s="3" t="s">
        <v>10</v>
      </c>
      <c r="K82" s="3" t="s">
        <v>11</v>
      </c>
      <c r="L82" s="3" t="s">
        <v>52</v>
      </c>
      <c r="M82" s="3" t="s">
        <v>13</v>
      </c>
      <c r="N82" s="3" t="s">
        <v>14</v>
      </c>
      <c r="O82" s="4" t="s">
        <v>49</v>
      </c>
      <c r="P82" s="135"/>
    </row>
    <row r="83" spans="2:16" ht="62.25" customHeight="1" x14ac:dyDescent="0.25">
      <c r="B83" s="144" t="s">
        <v>294</v>
      </c>
      <c r="C83" s="146" t="s">
        <v>295</v>
      </c>
      <c r="D83" s="56" t="s">
        <v>296</v>
      </c>
      <c r="E83" s="8" t="s">
        <v>297</v>
      </c>
      <c r="F83" s="56" t="s">
        <v>298</v>
      </c>
      <c r="G83" s="57" t="s">
        <v>22</v>
      </c>
      <c r="H83" s="8" t="s">
        <v>23</v>
      </c>
      <c r="I83" s="99" t="s">
        <v>85</v>
      </c>
      <c r="J83" s="33">
        <v>2</v>
      </c>
      <c r="K83" s="59">
        <v>0</v>
      </c>
      <c r="L83" s="34">
        <f t="shared" ref="L83:L92" si="3">+K83/J83</f>
        <v>0</v>
      </c>
      <c r="M83" s="11" t="s">
        <v>24</v>
      </c>
      <c r="N83" s="148">
        <f>AVERAGE(L83:L92)</f>
        <v>0.25</v>
      </c>
      <c r="O83" s="90" t="s">
        <v>342</v>
      </c>
      <c r="P83" s="134"/>
    </row>
    <row r="84" spans="2:16" ht="81" customHeight="1" x14ac:dyDescent="0.25">
      <c r="B84" s="145"/>
      <c r="C84" s="147"/>
      <c r="D84" s="38" t="s">
        <v>299</v>
      </c>
      <c r="E84" s="38" t="s">
        <v>300</v>
      </c>
      <c r="F84" s="38" t="s">
        <v>301</v>
      </c>
      <c r="G84" s="42" t="s">
        <v>22</v>
      </c>
      <c r="H84" s="63" t="s">
        <v>302</v>
      </c>
      <c r="I84" s="62">
        <v>44681</v>
      </c>
      <c r="J84" s="35">
        <v>1</v>
      </c>
      <c r="K84" s="64">
        <v>1</v>
      </c>
      <c r="L84" s="36">
        <f t="shared" si="3"/>
        <v>1</v>
      </c>
      <c r="M84" s="17" t="s">
        <v>30</v>
      </c>
      <c r="N84" s="149"/>
      <c r="O84" s="89" t="s">
        <v>367</v>
      </c>
      <c r="P84" s="134"/>
    </row>
    <row r="85" spans="2:16" ht="37.5" customHeight="1" x14ac:dyDescent="0.25">
      <c r="B85" s="145"/>
      <c r="C85" s="147"/>
      <c r="D85" s="38" t="s">
        <v>303</v>
      </c>
      <c r="E85" s="38" t="s">
        <v>304</v>
      </c>
      <c r="F85" s="14" t="s">
        <v>305</v>
      </c>
      <c r="G85" s="62" t="s">
        <v>22</v>
      </c>
      <c r="H85" s="14" t="s">
        <v>62</v>
      </c>
      <c r="I85" s="62">
        <v>44651</v>
      </c>
      <c r="J85" s="35">
        <v>1</v>
      </c>
      <c r="K85" s="65">
        <v>1</v>
      </c>
      <c r="L85" s="36">
        <f t="shared" si="3"/>
        <v>1</v>
      </c>
      <c r="M85" s="17" t="s">
        <v>30</v>
      </c>
      <c r="N85" s="149"/>
      <c r="O85" s="90" t="s">
        <v>353</v>
      </c>
      <c r="P85" s="134"/>
    </row>
    <row r="86" spans="2:16" ht="42.75" customHeight="1" x14ac:dyDescent="0.25">
      <c r="B86" s="145"/>
      <c r="C86" s="147"/>
      <c r="D86" s="38" t="s">
        <v>306</v>
      </c>
      <c r="E86" s="38" t="s">
        <v>307</v>
      </c>
      <c r="F86" s="19" t="s">
        <v>308</v>
      </c>
      <c r="G86" s="42" t="s">
        <v>22</v>
      </c>
      <c r="H86" s="38" t="s">
        <v>62</v>
      </c>
      <c r="I86" s="42">
        <v>44742</v>
      </c>
      <c r="J86" s="35">
        <v>1</v>
      </c>
      <c r="K86" s="64">
        <v>0</v>
      </c>
      <c r="L86" s="36">
        <f t="shared" si="3"/>
        <v>0</v>
      </c>
      <c r="M86" s="17" t="s">
        <v>24</v>
      </c>
      <c r="N86" s="149"/>
      <c r="O86" s="90" t="s">
        <v>342</v>
      </c>
      <c r="P86" s="134"/>
    </row>
    <row r="87" spans="2:16" ht="77.25" customHeight="1" x14ac:dyDescent="0.25">
      <c r="B87" s="145"/>
      <c r="C87" s="147"/>
      <c r="D87" s="38" t="s">
        <v>309</v>
      </c>
      <c r="E87" s="38" t="s">
        <v>310</v>
      </c>
      <c r="F87" s="19" t="s">
        <v>311</v>
      </c>
      <c r="G87" s="42"/>
      <c r="H87" s="38" t="s">
        <v>84</v>
      </c>
      <c r="I87" s="42">
        <v>44742</v>
      </c>
      <c r="J87" s="35">
        <v>1</v>
      </c>
      <c r="K87" s="64">
        <v>0</v>
      </c>
      <c r="L87" s="36">
        <f t="shared" si="3"/>
        <v>0</v>
      </c>
      <c r="M87" s="17" t="s">
        <v>24</v>
      </c>
      <c r="N87" s="149"/>
      <c r="O87" s="90" t="s">
        <v>342</v>
      </c>
      <c r="P87" s="134"/>
    </row>
    <row r="88" spans="2:16" ht="99.75" customHeight="1" x14ac:dyDescent="0.25">
      <c r="B88" s="145"/>
      <c r="C88" s="147"/>
      <c r="D88" s="38" t="s">
        <v>312</v>
      </c>
      <c r="E88" s="38" t="s">
        <v>313</v>
      </c>
      <c r="F88" s="19" t="s">
        <v>314</v>
      </c>
      <c r="G88" s="42"/>
      <c r="H88" s="38" t="s">
        <v>315</v>
      </c>
      <c r="I88" s="42">
        <v>44834</v>
      </c>
      <c r="J88" s="35">
        <v>1</v>
      </c>
      <c r="K88" s="64">
        <v>0</v>
      </c>
      <c r="L88" s="36">
        <f t="shared" si="3"/>
        <v>0</v>
      </c>
      <c r="M88" s="17" t="s">
        <v>24</v>
      </c>
      <c r="N88" s="149"/>
      <c r="O88" s="90" t="s">
        <v>91</v>
      </c>
      <c r="P88" s="134"/>
    </row>
    <row r="89" spans="2:16" ht="62.25" customHeight="1" x14ac:dyDescent="0.25">
      <c r="B89" s="145"/>
      <c r="C89" s="147"/>
      <c r="D89" s="38" t="s">
        <v>316</v>
      </c>
      <c r="E89" s="45" t="s">
        <v>317</v>
      </c>
      <c r="F89" s="14" t="s">
        <v>318</v>
      </c>
      <c r="G89" s="62" t="s">
        <v>22</v>
      </c>
      <c r="H89" s="14" t="s">
        <v>302</v>
      </c>
      <c r="I89" s="62">
        <v>44773</v>
      </c>
      <c r="J89" s="35">
        <v>1</v>
      </c>
      <c r="K89" s="64">
        <v>0</v>
      </c>
      <c r="L89" s="36">
        <f t="shared" si="3"/>
        <v>0</v>
      </c>
      <c r="M89" s="17" t="s">
        <v>24</v>
      </c>
      <c r="N89" s="149"/>
      <c r="O89" s="90" t="s">
        <v>91</v>
      </c>
      <c r="P89" s="134"/>
    </row>
    <row r="90" spans="2:16" ht="75" customHeight="1" x14ac:dyDescent="0.25">
      <c r="B90" s="12" t="s">
        <v>319</v>
      </c>
      <c r="C90" s="66" t="s">
        <v>320</v>
      </c>
      <c r="D90" s="19" t="s">
        <v>321</v>
      </c>
      <c r="E90" s="14" t="s">
        <v>322</v>
      </c>
      <c r="F90" s="19" t="s">
        <v>298</v>
      </c>
      <c r="G90" s="40" t="s">
        <v>22</v>
      </c>
      <c r="H90" s="14" t="s">
        <v>23</v>
      </c>
      <c r="I90" s="62" t="s">
        <v>76</v>
      </c>
      <c r="J90" s="35">
        <v>2</v>
      </c>
      <c r="K90" s="18">
        <v>0</v>
      </c>
      <c r="L90" s="36">
        <f t="shared" si="3"/>
        <v>0</v>
      </c>
      <c r="M90" s="17" t="s">
        <v>24</v>
      </c>
      <c r="N90" s="149"/>
      <c r="O90" s="90" t="s">
        <v>91</v>
      </c>
      <c r="P90" s="134"/>
    </row>
    <row r="91" spans="2:16" ht="65.25" customHeight="1" x14ac:dyDescent="0.25">
      <c r="B91" s="12" t="s">
        <v>323</v>
      </c>
      <c r="C91" s="66" t="s">
        <v>324</v>
      </c>
      <c r="D91" s="19" t="s">
        <v>325</v>
      </c>
      <c r="E91" s="14" t="s">
        <v>326</v>
      </c>
      <c r="F91" s="19" t="s">
        <v>298</v>
      </c>
      <c r="G91" s="20" t="s">
        <v>22</v>
      </c>
      <c r="H91" s="14" t="s">
        <v>23</v>
      </c>
      <c r="I91" s="62" t="s">
        <v>85</v>
      </c>
      <c r="J91" s="35">
        <v>2</v>
      </c>
      <c r="K91" s="18">
        <v>0</v>
      </c>
      <c r="L91" s="36">
        <f t="shared" si="3"/>
        <v>0</v>
      </c>
      <c r="M91" s="17" t="s">
        <v>24</v>
      </c>
      <c r="N91" s="149"/>
      <c r="O91" s="90" t="s">
        <v>91</v>
      </c>
      <c r="P91" s="134"/>
    </row>
    <row r="92" spans="2:16" ht="76.5" customHeight="1" thickBot="1" x14ac:dyDescent="0.3">
      <c r="B92" s="21" t="s">
        <v>327</v>
      </c>
      <c r="C92" s="67" t="s">
        <v>328</v>
      </c>
      <c r="D92" s="24" t="s">
        <v>329</v>
      </c>
      <c r="E92" s="24" t="s">
        <v>330</v>
      </c>
      <c r="F92" s="24" t="s">
        <v>331</v>
      </c>
      <c r="G92" s="25" t="s">
        <v>22</v>
      </c>
      <c r="H92" s="24" t="s">
        <v>23</v>
      </c>
      <c r="I92" s="82" t="s">
        <v>339</v>
      </c>
      <c r="J92" s="48">
        <v>4</v>
      </c>
      <c r="K92" s="77">
        <v>2</v>
      </c>
      <c r="L92" s="50">
        <f t="shared" si="3"/>
        <v>0.5</v>
      </c>
      <c r="M92" s="28" t="s">
        <v>24</v>
      </c>
      <c r="N92" s="150"/>
      <c r="O92" s="95" t="s">
        <v>382</v>
      </c>
      <c r="P92" s="136"/>
    </row>
    <row r="93" spans="2:16" ht="21" customHeight="1" x14ac:dyDescent="0.25">
      <c r="O93" s="83"/>
    </row>
    <row r="95" spans="2:16" ht="15" customHeight="1" x14ac:dyDescent="0.35">
      <c r="N95"/>
    </row>
    <row r="96" spans="2:16" ht="15" customHeight="1" x14ac:dyDescent="0.3">
      <c r="C96" s="162"/>
      <c r="D96" s="162"/>
      <c r="E96" s="162"/>
      <c r="F96" s="162"/>
      <c r="G96" s="162"/>
      <c r="K96" s="163"/>
      <c r="L96" s="163"/>
      <c r="M96" s="163"/>
      <c r="N96" s="163"/>
      <c r="O96" s="164"/>
    </row>
    <row r="97" spans="2:15" ht="15" customHeight="1" x14ac:dyDescent="0.3">
      <c r="C97" s="158" t="s">
        <v>332</v>
      </c>
      <c r="D97" s="158"/>
      <c r="E97" s="158"/>
      <c r="F97" s="158"/>
      <c r="G97" s="158"/>
      <c r="H97" s="70"/>
      <c r="I97" s="101"/>
      <c r="J97" s="71"/>
      <c r="K97" s="158" t="s">
        <v>333</v>
      </c>
      <c r="L97" s="158"/>
      <c r="M97" s="158"/>
      <c r="N97" s="158"/>
      <c r="O97" s="159"/>
    </row>
    <row r="98" spans="2:15" ht="15" customHeight="1" x14ac:dyDescent="0.3">
      <c r="C98" s="160" t="s">
        <v>334</v>
      </c>
      <c r="D98" s="160"/>
      <c r="E98" s="160"/>
      <c r="F98" s="160"/>
      <c r="G98" s="160"/>
      <c r="H98" s="70"/>
      <c r="I98" s="101"/>
      <c r="J98" s="72"/>
      <c r="K98" s="160" t="s">
        <v>335</v>
      </c>
      <c r="L98" s="160"/>
      <c r="M98" s="160"/>
      <c r="N98" s="160"/>
      <c r="O98" s="161"/>
    </row>
    <row r="99" spans="2:15" ht="15" customHeight="1" x14ac:dyDescent="0.3">
      <c r="C99" s="71"/>
      <c r="D99" s="71"/>
      <c r="E99" s="70"/>
      <c r="F99" s="70"/>
      <c r="G99" s="71"/>
      <c r="H99" s="70"/>
      <c r="I99" s="101"/>
      <c r="J99" s="72"/>
      <c r="K99" s="71"/>
      <c r="L99" s="71"/>
      <c r="M99" s="71"/>
      <c r="N99" s="71"/>
      <c r="O99" s="85"/>
    </row>
    <row r="100" spans="2:15" ht="15" customHeight="1" x14ac:dyDescent="0.3">
      <c r="C100" s="71"/>
      <c r="D100" s="71"/>
      <c r="E100" s="70"/>
      <c r="F100" s="70"/>
      <c r="G100" s="71"/>
      <c r="H100" s="70"/>
      <c r="I100" s="101"/>
      <c r="J100" s="72"/>
      <c r="K100" s="71"/>
      <c r="L100" s="71"/>
      <c r="M100" s="71"/>
      <c r="N100" s="71"/>
      <c r="O100" s="85"/>
    </row>
    <row r="101" spans="2:15" ht="15" customHeight="1" x14ac:dyDescent="0.3">
      <c r="C101" s="71"/>
      <c r="D101" s="71"/>
      <c r="E101" s="70"/>
      <c r="F101" s="70"/>
      <c r="G101" s="71"/>
      <c r="H101" s="70"/>
      <c r="I101" s="101"/>
      <c r="J101" s="72"/>
      <c r="K101" s="71"/>
      <c r="L101" s="71"/>
      <c r="M101" s="71"/>
      <c r="N101" s="71"/>
      <c r="O101" s="85"/>
    </row>
    <row r="102" spans="2:15" ht="15" customHeight="1" x14ac:dyDescent="0.25"/>
    <row r="103" spans="2:15" ht="15" customHeight="1" x14ac:dyDescent="0.25">
      <c r="C103" s="73"/>
      <c r="D103" s="73"/>
      <c r="E103" s="74"/>
      <c r="F103" s="74"/>
      <c r="G103" s="73"/>
      <c r="K103" s="73"/>
      <c r="L103" s="73"/>
      <c r="M103" s="73"/>
      <c r="N103" s="73"/>
      <c r="O103" s="86"/>
    </row>
    <row r="104" spans="2:15" ht="15" customHeight="1" x14ac:dyDescent="0.3">
      <c r="C104" s="158" t="s">
        <v>336</v>
      </c>
      <c r="D104" s="158"/>
      <c r="E104" s="158"/>
      <c r="F104" s="158"/>
      <c r="G104" s="158"/>
      <c r="K104" s="158" t="s">
        <v>337</v>
      </c>
      <c r="L104" s="158"/>
      <c r="M104" s="158"/>
      <c r="N104" s="158"/>
      <c r="O104" s="159"/>
    </row>
    <row r="105" spans="2:15" ht="16.5" customHeight="1" x14ac:dyDescent="0.3">
      <c r="C105" s="160" t="s">
        <v>338</v>
      </c>
      <c r="D105" s="160"/>
      <c r="E105" s="160"/>
      <c r="F105" s="160"/>
      <c r="G105" s="160"/>
      <c r="K105" s="160" t="s">
        <v>338</v>
      </c>
      <c r="L105" s="160"/>
      <c r="M105" s="160"/>
      <c r="N105" s="160"/>
      <c r="O105" s="161"/>
    </row>
    <row r="106" spans="2:15" ht="15" customHeight="1" x14ac:dyDescent="0.25"/>
    <row r="107" spans="2:15" s="106" customFormat="1" ht="37.5" customHeight="1" x14ac:dyDescent="0.25"/>
    <row r="108" spans="2:15" s="106" customFormat="1" ht="37.5" customHeight="1" x14ac:dyDescent="0.25">
      <c r="B108" s="107"/>
      <c r="E108" s="108"/>
      <c r="F108" s="108"/>
      <c r="H108" s="108"/>
      <c r="I108" s="109"/>
      <c r="O108" s="110"/>
    </row>
  </sheetData>
  <mergeCells count="64">
    <mergeCell ref="C104:G104"/>
    <mergeCell ref="K104:O104"/>
    <mergeCell ref="C105:G105"/>
    <mergeCell ref="K105:O105"/>
    <mergeCell ref="C96:G96"/>
    <mergeCell ref="K96:O96"/>
    <mergeCell ref="C97:G97"/>
    <mergeCell ref="K97:O97"/>
    <mergeCell ref="C98:G98"/>
    <mergeCell ref="K98:O98"/>
    <mergeCell ref="B81:O81"/>
    <mergeCell ref="B82:C82"/>
    <mergeCell ref="D82:E82"/>
    <mergeCell ref="B83:B89"/>
    <mergeCell ref="C83:C89"/>
    <mergeCell ref="N83:N92"/>
    <mergeCell ref="B66:O66"/>
    <mergeCell ref="B68:B71"/>
    <mergeCell ref="C68:C71"/>
    <mergeCell ref="N68:N80"/>
    <mergeCell ref="B72:B73"/>
    <mergeCell ref="C72:C73"/>
    <mergeCell ref="B74:B76"/>
    <mergeCell ref="C74:C76"/>
    <mergeCell ref="B77:B79"/>
    <mergeCell ref="C77:C79"/>
    <mergeCell ref="B67:C67"/>
    <mergeCell ref="D67:E67"/>
    <mergeCell ref="B38:O38"/>
    <mergeCell ref="B39:C39"/>
    <mergeCell ref="D39:E39"/>
    <mergeCell ref="B40:B41"/>
    <mergeCell ref="C40:C41"/>
    <mergeCell ref="N40:N65"/>
    <mergeCell ref="B42:B46"/>
    <mergeCell ref="C42:C46"/>
    <mergeCell ref="B47:B50"/>
    <mergeCell ref="C47:C50"/>
    <mergeCell ref="B51:B58"/>
    <mergeCell ref="C51:C58"/>
    <mergeCell ref="B59:B65"/>
    <mergeCell ref="C59:C65"/>
    <mergeCell ref="N6:N10"/>
    <mergeCell ref="P6:P92"/>
    <mergeCell ref="B11:O11"/>
    <mergeCell ref="B12:C12"/>
    <mergeCell ref="D12:E12"/>
    <mergeCell ref="B13:O13"/>
    <mergeCell ref="B14:O14"/>
    <mergeCell ref="B15:C15"/>
    <mergeCell ref="D15:E15"/>
    <mergeCell ref="B16:B28"/>
    <mergeCell ref="C16:C28"/>
    <mergeCell ref="N16:N37"/>
    <mergeCell ref="B29:B31"/>
    <mergeCell ref="C29:C31"/>
    <mergeCell ref="B33:B37"/>
    <mergeCell ref="C33:C37"/>
    <mergeCell ref="B1:P1"/>
    <mergeCell ref="B2:P2"/>
    <mergeCell ref="B3:P3"/>
    <mergeCell ref="B4:P4"/>
    <mergeCell ref="B5:C5"/>
    <mergeCell ref="D5:E5"/>
  </mergeCells>
  <conditionalFormatting sqref="N6">
    <cfRule type="cellIs" dxfId="22" priority="23" stopIfTrue="1" operator="between">
      <formula>0</formula>
      <formula>59</formula>
    </cfRule>
  </conditionalFormatting>
  <conditionalFormatting sqref="N6">
    <cfRule type="cellIs" dxfId="21" priority="20" stopIfTrue="1" operator="between">
      <formula>80%</formula>
      <formula>100%</formula>
    </cfRule>
    <cfRule type="cellIs" dxfId="20" priority="21" stopIfTrue="1" operator="between">
      <formula>60%</formula>
      <formula>79.9%</formula>
    </cfRule>
    <cfRule type="cellIs" dxfId="19" priority="22" stopIfTrue="1" operator="lessThan">
      <formula>60%</formula>
    </cfRule>
  </conditionalFormatting>
  <conditionalFormatting sqref="N16">
    <cfRule type="cellIs" dxfId="18" priority="17" stopIfTrue="1" operator="between">
      <formula>80%</formula>
      <formula>100%</formula>
    </cfRule>
    <cfRule type="cellIs" dxfId="17" priority="18" stopIfTrue="1" operator="between">
      <formula>60%</formula>
      <formula>79.9%</formula>
    </cfRule>
    <cfRule type="cellIs" dxfId="16" priority="19" stopIfTrue="1" operator="lessThan">
      <formula>60%</formula>
    </cfRule>
  </conditionalFormatting>
  <conditionalFormatting sqref="N40">
    <cfRule type="cellIs" dxfId="15" priority="14" stopIfTrue="1" operator="between">
      <formula>80%</formula>
      <formula>100%</formula>
    </cfRule>
    <cfRule type="cellIs" dxfId="14" priority="15" stopIfTrue="1" operator="between">
      <formula>15%</formula>
      <formula>79.9%</formula>
    </cfRule>
    <cfRule type="cellIs" dxfId="13" priority="16" stopIfTrue="1" operator="lessThan">
      <formula>10%</formula>
    </cfRule>
  </conditionalFormatting>
  <conditionalFormatting sqref="N68:O68">
    <cfRule type="cellIs" dxfId="12" priority="11" stopIfTrue="1" operator="between">
      <formula>80%</formula>
      <formula>100%</formula>
    </cfRule>
    <cfRule type="cellIs" dxfId="11" priority="12" stopIfTrue="1" operator="between">
      <formula>11%</formula>
      <formula>79.9%</formula>
    </cfRule>
    <cfRule type="cellIs" dxfId="10" priority="13" stopIfTrue="1" operator="lessThan">
      <formula>10%</formula>
    </cfRule>
  </conditionalFormatting>
  <conditionalFormatting sqref="P6">
    <cfRule type="cellIs" dxfId="9" priority="8" stopIfTrue="1" operator="between">
      <formula>80%</formula>
      <formula>100%</formula>
    </cfRule>
    <cfRule type="cellIs" dxfId="8" priority="9" stopIfTrue="1" operator="between">
      <formula>36%</formula>
      <formula>79.9%</formula>
    </cfRule>
    <cfRule type="cellIs" dxfId="7" priority="10" stopIfTrue="1" operator="lessThan">
      <formula>35%</formula>
    </cfRule>
  </conditionalFormatting>
  <conditionalFormatting sqref="N83">
    <cfRule type="cellIs" dxfId="6" priority="5" stopIfTrue="1" operator="between">
      <formula>80%</formula>
      <formula>100%</formula>
    </cfRule>
    <cfRule type="cellIs" dxfId="5" priority="6" stopIfTrue="1" operator="between">
      <formula>4%</formula>
      <formula>79.9%</formula>
    </cfRule>
    <cfRule type="cellIs" dxfId="4" priority="7" stopIfTrue="1" operator="lessThan">
      <formula>3%</formula>
    </cfRule>
  </conditionalFormatting>
  <conditionalFormatting sqref="M6:M10 M40:M65 M68:M80 M16:M37">
    <cfRule type="containsText" dxfId="3" priority="3" operator="containsText" text="NO CUMPLIDA">
      <formula>NOT(ISERROR(SEARCH("NO CUMPLIDA",M6)))</formula>
    </cfRule>
    <cfRule type="containsText" dxfId="2" priority="4" operator="containsText" text="CUMPLIDA">
      <formula>NOT(ISERROR(SEARCH("CUMPLIDA",M6)))</formula>
    </cfRule>
  </conditionalFormatting>
  <conditionalFormatting sqref="M83:M92">
    <cfRule type="containsText" dxfId="1" priority="1" operator="containsText" text="NO CUMPLIDA">
      <formula>NOT(ISERROR(SEARCH("NO CUMPLIDA",M83)))</formula>
    </cfRule>
    <cfRule type="containsText" dxfId="0" priority="2" operator="containsText" text="CUMPLIDA">
      <formula>NOT(ISERROR(SEARCH("CUMPLIDA",M83)))</formula>
    </cfRule>
  </conditionalFormatting>
  <dataValidations count="1">
    <dataValidation type="list" allowBlank="1" showInputMessage="1" showErrorMessage="1" sqref="M6:M10 M83:M92 M68:M80 M40:M65 M16:M37" xr:uid="{00000000-0002-0000-0000-000000000000}">
      <formula1>#REF!</formula1>
    </dataValidation>
  </dataValidations>
  <printOptions horizontalCentered="1"/>
  <pageMargins left="0.43307086614173229" right="0.11811023622047245" top="0.74803149606299213" bottom="0.55118110236220474" header="0.31496062992125984" footer="0.31496062992125984"/>
  <pageSetup scale="41" orientation="landscape" r:id="rId1"/>
  <rowBreaks count="2" manualBreakCount="2">
    <brk id="25" max="15" man="1"/>
    <brk id="7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 PLAN ANTIC Y ATN C SEGUIM (I)</vt:lpstr>
      <vt:lpstr>'F PLAN ANTIC Y ATN C SEGUIM (I)'!_ftnref1</vt:lpstr>
      <vt:lpstr>'F PLAN ANTIC Y ATN C SEGUIM (I)'!Área_de_impresión</vt:lpstr>
      <vt:lpstr>'F PLAN ANTIC Y ATN C SEGUIM (I)'!Títulos_a_imprimir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2022-05-13T22:59:38Z</dcterms:created>
  <dcterms:modified xsi:type="dcterms:W3CDTF">2022-05-13T23:02:10Z</dcterms:modified>
  <cp:category/>
  <cp:contentStatus/>
</cp:coreProperties>
</file>