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F:\DIRECTOR ENCARGADO\SEGUIMIENTO PLAN ANTICORRUPCIÓN\"/>
    </mc:Choice>
  </mc:AlternateContent>
  <xr:revisionPtr revIDLastSave="0" documentId="13_ncr:1_{A9DF83CB-57A4-48EB-8892-E8B32359D152}" xr6:coauthVersionLast="45" xr6:coauthVersionMax="45" xr10:uidLastSave="{00000000-0000-0000-0000-000000000000}"/>
  <bookViews>
    <workbookView xWindow="-120" yWindow="-120" windowWidth="20730" windowHeight="11160" tabRatio="917" xr2:uid="{00000000-000D-0000-FFFF-FFFF00000000}"/>
  </bookViews>
  <sheets>
    <sheet name="F PLAN ANTIC Y ATN C SEGUIM" sheetId="11" r:id="rId1"/>
    <sheet name="Hoja1" sheetId="12" r:id="rId2"/>
  </sheets>
  <definedNames>
    <definedName name="_xlnm._FilterDatabase" localSheetId="0" hidden="1">'F PLAN ANTIC Y ATN C SEGUIM'!$B$7:$Q$82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2" i="11" l="1"/>
  <c r="L81" i="11"/>
  <c r="L80" i="11"/>
  <c r="M79" i="11"/>
  <c r="L79" i="11"/>
  <c r="L76" i="11"/>
  <c r="L75" i="11"/>
  <c r="L74" i="11"/>
  <c r="L73" i="11"/>
  <c r="L71" i="11"/>
  <c r="L70" i="11"/>
  <c r="L69" i="11"/>
  <c r="L68" i="11"/>
  <c r="L67" i="11"/>
  <c r="L66" i="11"/>
  <c r="L65" i="11"/>
  <c r="M64" i="11"/>
  <c r="L64" i="11"/>
  <c r="L61" i="11"/>
  <c r="L59" i="11"/>
  <c r="L58" i="11"/>
  <c r="L57" i="11"/>
  <c r="L56" i="11"/>
  <c r="L55" i="11"/>
  <c r="L54" i="11"/>
  <c r="L53" i="11"/>
  <c r="L52" i="11"/>
  <c r="L51" i="11"/>
  <c r="L50" i="11"/>
  <c r="L49" i="11"/>
  <c r="L48" i="11"/>
  <c r="L47" i="11"/>
  <c r="L46" i="11"/>
  <c r="L45" i="11"/>
  <c r="L44" i="11"/>
  <c r="L43" i="11"/>
  <c r="M42" i="11"/>
  <c r="L42" i="11"/>
  <c r="L35" i="11"/>
  <c r="L34" i="11"/>
  <c r="L32" i="11"/>
  <c r="L31" i="11"/>
  <c r="L30" i="11"/>
  <c r="L29" i="11"/>
  <c r="L28" i="11"/>
  <c r="L27" i="11"/>
  <c r="L26" i="11"/>
  <c r="L25" i="11"/>
  <c r="L24" i="11"/>
  <c r="L23" i="11"/>
  <c r="L22" i="11"/>
  <c r="L21" i="11"/>
  <c r="M18" i="11"/>
  <c r="L18" i="11"/>
  <c r="L12" i="11"/>
  <c r="L11" i="11"/>
  <c r="L10" i="11"/>
  <c r="L9" i="11"/>
  <c r="M8" i="11"/>
  <c r="O8" i="11" s="1"/>
  <c r="L8" i="11"/>
</calcChain>
</file>

<file path=xl/sharedStrings.xml><?xml version="1.0" encoding="utf-8"?>
<sst xmlns="http://schemas.openxmlformats.org/spreadsheetml/2006/main" count="562" uniqueCount="372">
  <si>
    <t>DIRECCIÓN DE CONTROL INTERNO</t>
  </si>
  <si>
    <t>% de avance</t>
  </si>
  <si>
    <t>Meta o producto</t>
  </si>
  <si>
    <t>Información de calidad y en lenguaje comprensible</t>
  </si>
  <si>
    <t>Incentivos para motivar la cultura de la rendición y petición de cuentas</t>
  </si>
  <si>
    <t>Fortalecimiento de los canales de atención</t>
  </si>
  <si>
    <t>Talento Humano</t>
  </si>
  <si>
    <t>Relacionamiento con el ciudadano</t>
  </si>
  <si>
    <t>Indicadores</t>
  </si>
  <si>
    <t>% de avance por componente</t>
  </si>
  <si>
    <t xml:space="preserve"> Actividades</t>
  </si>
  <si>
    <t xml:space="preserve">Responsable </t>
  </si>
  <si>
    <t>Fecha programada</t>
  </si>
  <si>
    <t>Política de Administración de Riesgos de Corrupción</t>
  </si>
  <si>
    <t>1.1</t>
  </si>
  <si>
    <t>Consulta y divulgación</t>
  </si>
  <si>
    <t>3.1</t>
  </si>
  <si>
    <t>Monitoreo o revisión</t>
  </si>
  <si>
    <t>4.1</t>
  </si>
  <si>
    <t>Seguimiento</t>
  </si>
  <si>
    <t>Dirección de Control Interno</t>
  </si>
  <si>
    <t>Diálogo de doble vía con la ciudadanía y sus organizaciones</t>
  </si>
  <si>
    <t>Evaluación y retroalimentación a la
gestión institucional</t>
  </si>
  <si>
    <t>Observaciones de la ciudadanía</t>
  </si>
  <si>
    <t>4.2</t>
  </si>
  <si>
    <t>3.2</t>
  </si>
  <si>
    <t>Normativo y procedimental</t>
  </si>
  <si>
    <t>4.3</t>
  </si>
  <si>
    <t>5.1</t>
  </si>
  <si>
    <t>Lineamientos de Transparencia Activa</t>
  </si>
  <si>
    <t>1.2</t>
  </si>
  <si>
    <t>1.3</t>
  </si>
  <si>
    <t>Lineamientos de Transparencia Pasiva</t>
  </si>
  <si>
    <t>Elaboración los Instrumentos de Gestión de la Información</t>
  </si>
  <si>
    <t>Criterio Diferencial de Accesibilidad</t>
  </si>
  <si>
    <t>Monitoreo del Acceso a la Información Pública</t>
  </si>
  <si>
    <t>SUBCOMPONENTE/ PROCESO</t>
  </si>
  <si>
    <t>Reporte</t>
  </si>
  <si>
    <t>Informe</t>
  </si>
  <si>
    <t>4.4</t>
  </si>
  <si>
    <t>Actividades Cumplidas</t>
  </si>
  <si>
    <t xml:space="preserve">% de avance </t>
  </si>
  <si>
    <t>Nivel de Cumplimiento General</t>
  </si>
  <si>
    <t>N/A</t>
  </si>
  <si>
    <t>Soportes de divulgación según medio utilizado</t>
  </si>
  <si>
    <t xml:space="preserve"> Mapa de Riesgos de Corrupción publicado</t>
  </si>
  <si>
    <t>Reporte de seguimiento publicado</t>
  </si>
  <si>
    <t>Informe de Gestión publicado</t>
  </si>
  <si>
    <t>Informe publicado en la web</t>
  </si>
  <si>
    <t>Plan de mejora</t>
  </si>
  <si>
    <t xml:space="preserve">Informe </t>
  </si>
  <si>
    <t>1.1.1</t>
  </si>
  <si>
    <t>Dirección de Planeación y Desarrollo</t>
  </si>
  <si>
    <t xml:space="preserve">Construcción del Mapa de Riesgos de Corrupción </t>
  </si>
  <si>
    <t>1.2.1</t>
  </si>
  <si>
    <t>1.3.1</t>
  </si>
  <si>
    <t>1.4</t>
  </si>
  <si>
    <t>1.4.1</t>
  </si>
  <si>
    <t>1.5</t>
  </si>
  <si>
    <t>1.5.1</t>
  </si>
  <si>
    <t xml:space="preserve"> COMPONENTE 1. GESTIÓN DEL RIESGO DE CORRUPCIÓN - MAPA DE RIESGOS DE CORRUPCIÓN</t>
  </si>
  <si>
    <t xml:space="preserve"> SEGUIMIENTO AL PLAN ANTICORRUPCIÓN Y DE ATENCIÓN AL CIUDADANO </t>
  </si>
  <si>
    <t>Dirección de Atención al Usuario, Intervención Temprana y Asignaciones</t>
  </si>
  <si>
    <t>COMPONENTE 3. RENDICIÓN DE CUENTAS</t>
  </si>
  <si>
    <t>3.1.1</t>
  </si>
  <si>
    <t>3.1.2</t>
  </si>
  <si>
    <t>Dirección de Comunicaciones</t>
  </si>
  <si>
    <t>3.2.1</t>
  </si>
  <si>
    <t>3.2.2</t>
  </si>
  <si>
    <t>3.2.3</t>
  </si>
  <si>
    <t>3.3</t>
  </si>
  <si>
    <t>3.3.1</t>
  </si>
  <si>
    <t>3.4.1</t>
  </si>
  <si>
    <t>3.4</t>
  </si>
  <si>
    <t>3.4.2</t>
  </si>
  <si>
    <t>Estrategia socializada</t>
  </si>
  <si>
    <t>3.4.3</t>
  </si>
  <si>
    <t>3.4.4</t>
  </si>
  <si>
    <t>3.4.5</t>
  </si>
  <si>
    <t>4.1.1</t>
  </si>
  <si>
    <t>4.1.2</t>
  </si>
  <si>
    <t>4.2.1</t>
  </si>
  <si>
    <t>4.2.2</t>
  </si>
  <si>
    <t>4.2.3</t>
  </si>
  <si>
    <t>4.2.4</t>
  </si>
  <si>
    <t>Subdirección de Bienes (Departamento de Construcciones y Administración de Sedes)</t>
  </si>
  <si>
    <t>4.3.1</t>
  </si>
  <si>
    <t>4.3.2</t>
  </si>
  <si>
    <t>Dirección de Altos Estudios</t>
  </si>
  <si>
    <t>4.4.1</t>
  </si>
  <si>
    <t>Dirección de Atención al Usuario, Intervención Temprana y Asignaciones
Dirección de Comunicaciones</t>
  </si>
  <si>
    <t>4.4.2</t>
  </si>
  <si>
    <t>4.4.3</t>
  </si>
  <si>
    <t>Dirección de Asuntos Jurídicos</t>
  </si>
  <si>
    <t>4.5.1</t>
  </si>
  <si>
    <t>4.5</t>
  </si>
  <si>
    <t>5.1.1</t>
  </si>
  <si>
    <t>5.1.2</t>
  </si>
  <si>
    <t>5.1.3</t>
  </si>
  <si>
    <t>5.2</t>
  </si>
  <si>
    <t>5.2.1</t>
  </si>
  <si>
    <t>Subdirección de Gestión Documental</t>
  </si>
  <si>
    <t>5.3.1</t>
  </si>
  <si>
    <t>5.3.2</t>
  </si>
  <si>
    <t>5.3.3</t>
  </si>
  <si>
    <t>5.3</t>
  </si>
  <si>
    <t>5.4</t>
  </si>
  <si>
    <t>5.4.1</t>
  </si>
  <si>
    <t>5.5</t>
  </si>
  <si>
    <t>5.5.1</t>
  </si>
  <si>
    <t>6.1</t>
  </si>
  <si>
    <t>6.1.1</t>
  </si>
  <si>
    <t>6.2.1</t>
  </si>
  <si>
    <t>6.2</t>
  </si>
  <si>
    <t xml:space="preserve"> Mapa de Riesgo de Corrupción</t>
  </si>
  <si>
    <t>COMPONENTE 4. MECANISMOS PARA MEJORAR LA ATENCIÓN AL CIUDADANO</t>
  </si>
  <si>
    <t>Estructura Administrativa y Direccionamiento Estratégico</t>
  </si>
  <si>
    <t>Acciones formativas ejecutadas</t>
  </si>
  <si>
    <t>4.4.4</t>
  </si>
  <si>
    <t>4.4.5</t>
  </si>
  <si>
    <t>4.5.2</t>
  </si>
  <si>
    <t>4.5.3</t>
  </si>
  <si>
    <t>4.5.4</t>
  </si>
  <si>
    <t>Registros de realización del chat o foro (física o virtual)</t>
  </si>
  <si>
    <t>4.5.5</t>
  </si>
  <si>
    <t>Lineamientos divulgados a nivel institucional</t>
  </si>
  <si>
    <t>5.1.4</t>
  </si>
  <si>
    <t>Dirección de Políticas y Estrategia</t>
  </si>
  <si>
    <t>5.1.5</t>
  </si>
  <si>
    <t>COMPONENTE 6. INICIATIVAS ADICIONALES: FORTALECIMIENTO DE LA TRANSPARENCIA INSTITUCIONAL</t>
  </si>
  <si>
    <t>Acciones de fortalecimiento de la transparencia institucional</t>
  </si>
  <si>
    <t>Monitoreo para el fortalecimiento de la transparencia institucional</t>
  </si>
  <si>
    <t>6.3</t>
  </si>
  <si>
    <t>Resultados del fortalecimiento de la transparencia institucional</t>
  </si>
  <si>
    <t>6.3.1</t>
  </si>
  <si>
    <t>Observaciones</t>
  </si>
  <si>
    <t xml:space="preserve">FISCALÍA GENERAL DE LA NACIÓN </t>
  </si>
  <si>
    <t xml:space="preserve">Dirección de Planeación y Desarrollo </t>
  </si>
  <si>
    <t>Subdirección Financiera</t>
  </si>
  <si>
    <t>Mensual</t>
  </si>
  <si>
    <t>3.1.3</t>
  </si>
  <si>
    <t>Dirección de Justicia Transicional</t>
  </si>
  <si>
    <t>3.1.4</t>
  </si>
  <si>
    <t>3.1.5</t>
  </si>
  <si>
    <t>3.1.6</t>
  </si>
  <si>
    <t>3.2.4</t>
  </si>
  <si>
    <t>Dirección Especializada contra la Corrupción</t>
  </si>
  <si>
    <t>Dirección Especializada contra las Violaciones a los Derechos Humanos</t>
  </si>
  <si>
    <t xml:space="preserve">Registros de divulgación </t>
  </si>
  <si>
    <t>Acta o listas de asistencia</t>
  </si>
  <si>
    <t>Informe con oportunidades de mejora</t>
  </si>
  <si>
    <t>Registros de divulgación</t>
  </si>
  <si>
    <t xml:space="preserve"> COMPONENTE 5. MECANISMOS PARA LA TRANSPARENCIA Y ACCESO DE LA INFORMACIÓN</t>
  </si>
  <si>
    <t>Información misional publicada</t>
  </si>
  <si>
    <t>Indicador</t>
  </si>
  <si>
    <t>Datos abiertos publicados</t>
  </si>
  <si>
    <t>Seguimiento realizado</t>
  </si>
  <si>
    <t>Subdirección de Gestión Contractual</t>
  </si>
  <si>
    <t>Publicar información en datos abiertos de temas misionales en la página web institucional y en el Portal de Datos Abiertos.</t>
  </si>
  <si>
    <t>Dar a conocer los lineamientos establecidos para la administración del portal web institucional.</t>
  </si>
  <si>
    <t>Nivel de implementación de la Ley 1712 de 2014</t>
  </si>
  <si>
    <t>Registros de comunicación</t>
  </si>
  <si>
    <t>Oficio o correo de comunicación</t>
  </si>
  <si>
    <t>Publicación del Registro de Activos de Información actualizado</t>
  </si>
  <si>
    <t>Índice de Información Clasificada y Reservada actualizado</t>
  </si>
  <si>
    <t>Publicación del Índice de Información Clasificada y Reservada actualizado</t>
  </si>
  <si>
    <t>Publicación del Esquema de Publicación de Información actualizado</t>
  </si>
  <si>
    <t>Gestionar la implementación de servicios para mejorar la atención de personas en condición de discapacidad de acuerdo con los lineamientos de MINTIC.</t>
  </si>
  <si>
    <t>Oficio, acta, lista de asistencia, correo electrónico</t>
  </si>
  <si>
    <t>Registros de gestión</t>
  </si>
  <si>
    <t>Informe publicado</t>
  </si>
  <si>
    <t>Elaborar informe de solicitudes de acceso a información.</t>
  </si>
  <si>
    <t>Acta, Control de asistencia o correo electrónico</t>
  </si>
  <si>
    <t>Realizar monitoreo a actividades de responsabilidad de las dependencias, de la Estrategia para el Fortalecimiento de la Transparencia Institucional.</t>
  </si>
  <si>
    <t>Divulgar la Política y Objetivos del Sistema de Gestión Integral (incluye los riegos de corrupción), a través de medios físicos o virtuales.</t>
  </si>
  <si>
    <t>Construir o actualizar el mapa de riesgos de corrupción.</t>
  </si>
  <si>
    <t>Publicar el mapa de riesgos de corrupción en la página web.</t>
  </si>
  <si>
    <t>Monitorear periódicamente los riesgos de corrupción.</t>
  </si>
  <si>
    <t>Registros de monitoreo de riesgos en cada proceso</t>
  </si>
  <si>
    <t>Líder de Proceso o Subproceso, Arquitectos de Transformación y Arquitectos Institucionales</t>
  </si>
  <si>
    <t>2020-04-20
 2020-07-30
 2020-10-30 
2021-01-12</t>
  </si>
  <si>
    <t>Realizar seguimiento al Mapa de Riesgos de Corrupción.</t>
  </si>
  <si>
    <t>Publicar en la página web institucional los resultados del Plan de Acción 2019.</t>
  </si>
  <si>
    <t>Información publicada en la página Web</t>
  </si>
  <si>
    <t>Elaborar el informe de gestión del Fiscal General de la Nación.</t>
  </si>
  <si>
    <t>Informe de gestión elaborado</t>
  </si>
  <si>
    <t>Publicar en la página web institucional el Informe de gestión del Fiscal General.</t>
  </si>
  <si>
    <t>Publicar en la página web institucional la Ejecución Presupuestal Acumulada de la Vigencia 2020, hasta noviembre.</t>
  </si>
  <si>
    <t>Ejecución Presupuestal Acumulada</t>
  </si>
  <si>
    <t>Publicar en la página web institucional las sentencias proferidas en el marco de la Ley 975 de 2005.</t>
  </si>
  <si>
    <t>Sentencias publicadas</t>
  </si>
  <si>
    <t>2020-06-30 2020-12-31</t>
  </si>
  <si>
    <t>Publicar en la página web institucional el consolidado de exhumaciones y entregas de cuerpos a familiares en el marco de la Ley 975 de 2005.</t>
  </si>
  <si>
    <t>Consolidado publicado</t>
  </si>
  <si>
    <t>2020-07-15 2021-01-13</t>
  </si>
  <si>
    <t>3.1.7</t>
  </si>
  <si>
    <t>3.1.8</t>
  </si>
  <si>
    <t>3.1.9</t>
  </si>
  <si>
    <t>3.1.10</t>
  </si>
  <si>
    <t>3.1.11</t>
  </si>
  <si>
    <t>3.1.12</t>
  </si>
  <si>
    <t>Publicar en la página web institucional las sentencias proferidas en casos de sindicalistas.</t>
  </si>
  <si>
    <t>2020-06-30 2020-11-30</t>
  </si>
  <si>
    <t>Publicar en la página web institucional los resultados de los operativos estructurales en el marco de la estrategia de investigación de deforestación en la Amazonía.</t>
  </si>
  <si>
    <t>Resultados publicados</t>
  </si>
  <si>
    <t>Publicar en la página web institucional el número de imputaciones y tipología impactada de las investigaciones adelantadas en la Dirección Especializada contra la Corrupción.</t>
  </si>
  <si>
    <t>Informe estadístico</t>
  </si>
  <si>
    <t>2020-04-30 2020-07-31 2020-10-31 2020-12-18</t>
  </si>
  <si>
    <t>Publicar en la página web institucional los resultados de la intervención integral en las zonas críticas del país "Operación Escudo".</t>
  </si>
  <si>
    <t>Publicación Resultado Final Boletín Operacional</t>
  </si>
  <si>
    <t>Dirección Especializada contra las Organizaciones Criminales</t>
  </si>
  <si>
    <t>2020-02-01 2020-11-30</t>
  </si>
  <si>
    <t>Publicar en la página web institucional los resultados de la Estrategia disruptiva contra el narcotráfico.</t>
  </si>
  <si>
    <t>Dirección Especializada contra el Narcotráfico</t>
  </si>
  <si>
    <t>2020-03-01 2020-12-31</t>
  </si>
  <si>
    <t>Elaborar documento de estudio relacionado con la estrategia disruptiva contra el Narcotráfico.</t>
  </si>
  <si>
    <t>Publicación en la página web del documento</t>
  </si>
  <si>
    <t>2020-05-01 2020-12-31</t>
  </si>
  <si>
    <t>Realizar Feria de Servicios en el marco de la prevención social del delito en comunidades en condición de vulnerabilidad.</t>
  </si>
  <si>
    <t>Desarrollar eventos sobre la estrategia disruptiva contra el narcotráfico, con la participación de las comunidades que presentan proyectos de innovación científica y desarrollo alternativo.</t>
  </si>
  <si>
    <t>Publicar en la página web institucional la programación de versiones libres y audiencias en el marco de la Ley 975 de 2005.</t>
  </si>
  <si>
    <t>Realizar audiencia pública de rendición de cuentas a la ciudadanía.</t>
  </si>
  <si>
    <t>Publicación de memorias de los eventos realizados</t>
  </si>
  <si>
    <t>Programación publicada</t>
  </si>
  <si>
    <t>Audiencia de rendición de cuentas</t>
  </si>
  <si>
    <t>Programa de Prevención Social del Delito Futuro Colombia</t>
  </si>
  <si>
    <t>2020-04-30 2020-07-31 2020-10-31 2021-01-12</t>
  </si>
  <si>
    <t>2020-02-01 2020-12-31</t>
  </si>
  <si>
    <t>Comunicar los espacios de diálogo y participación ciudadana para fomentar la cultura de rendición de cuentas.</t>
  </si>
  <si>
    <t>Elaborar una estrategia de rendición de cuentas.</t>
  </si>
  <si>
    <t>Evaluar la rendición de cuentas, por parte de la ciudadanía.</t>
  </si>
  <si>
    <t>Elaborar informe de resultados, logros y dificultades de la rendición de cuentas de la Entidad.</t>
  </si>
  <si>
    <t>Elaborar reporte al Fiscal General de la Nación, del cumplimiento a la Rendición de Cuentas.</t>
  </si>
  <si>
    <t>Elaborar plan de mejoramiento en rendición de cuentas.</t>
  </si>
  <si>
    <t>4.1.3</t>
  </si>
  <si>
    <t>4.1.4</t>
  </si>
  <si>
    <t>Divulgar al interior de la entidad, aspectos contenidos en el Manual de Atención al Usuario.</t>
  </si>
  <si>
    <t>Ajustar la metodología para medir la satisfacción del usuario.</t>
  </si>
  <si>
    <t>Implementar mejoras en el servicio en los canales de atención (Centro de contacto o denuncia virtual o puntos de recepción de denuncia presenciales que cuenten con sistema web de turnos).</t>
  </si>
  <si>
    <t>Divulgar Boletín de Quejas y Reclamos al interior de la Entidad.</t>
  </si>
  <si>
    <t>Documento ajustado</t>
  </si>
  <si>
    <t>Boletín</t>
  </si>
  <si>
    <t>2020-06-18 2020-12-31</t>
  </si>
  <si>
    <t>2020-06-30 2020-12-16</t>
  </si>
  <si>
    <t>Realizar adecuaciones físicas para mejorar el acceso al ciudadano, de acuerdo con el Plan Maestro de Infraestructura 2016-2019, que se ha venido actualizando anualmente, que incluyan adecuaciones que vayan de la mano con los modelos de atención al usuario, acordados previa asignación de recursos.</t>
  </si>
  <si>
    <t>Aumentar la cantidad de tipos penales que se pueden denunciar a través del Sistema de Denuncia Virtual "ADenunciar".</t>
  </si>
  <si>
    <t>Realizar campaña de comunicación para dar a conocer el Sistema de Denuncia Virtual "ADenunciar".</t>
  </si>
  <si>
    <t>Realizar campaña de comunicación para dar a conocer el Centro de Contacto de la Entidad.</t>
  </si>
  <si>
    <t>Sedes intervenidas que correspondan a adecuaciones locativas (obra civil)</t>
  </si>
  <si>
    <t>Delitos en el sistema</t>
  </si>
  <si>
    <t>Dirección de Atención al Usuario, Intervención Temprana y Asignaciones Dirección de Comunicaciones</t>
  </si>
  <si>
    <t>Desarrollar las acciones formativas en temáticas relacionadas con el mejoramiento del servicio al ciudadano incluidas en el Plan Institucional de Formación y Capacitación (PIFC) 2020.</t>
  </si>
  <si>
    <t>Fortalecer las competencias de Servidores del Proceso, a través de jornadas del ABC de la atención al usuario.</t>
  </si>
  <si>
    <t>Registros de asistencia</t>
  </si>
  <si>
    <t>2020-04-30 2020-08-31 2020-12-31</t>
  </si>
  <si>
    <t>Socializar el Procedimiento para la recepción, tratamiento y seguimiento de las PQR.</t>
  </si>
  <si>
    <t>Elaborar informe de PQRS para identificar oportunidades de mejora en la prestación de los servicios de la Entidad.</t>
  </si>
  <si>
    <t>Analizar y publicar resultados de encuesta de satisfacción del formulario virtual de PQRS.</t>
  </si>
  <si>
    <t>Implementar acciones de mejora y hacer seguimiento a la eficacia de las mismas, producto de las oportunidades identificadas en las PQRS del servicio de Protección y Asistencia.</t>
  </si>
  <si>
    <t>Acta o Informe</t>
  </si>
  <si>
    <t>Realizar campaña informativa sobre la responsabilidad de los Servidores públicos frente a los derechos de los ciudadanos.</t>
  </si>
  <si>
    <t>Dirección de Protección y Asistencia</t>
  </si>
  <si>
    <t>2020-05-31 2020-11-30</t>
  </si>
  <si>
    <t>2020-04-24 2020-07-25 2020-10-23 2020-12-18</t>
  </si>
  <si>
    <t>2020-04-27 2020-07-26 2020-10-23 2020-12-18</t>
  </si>
  <si>
    <t>2020-07-31 2020-12-31</t>
  </si>
  <si>
    <t>Aplicar encuesta para medir el nivel de percepción de la satisfacción de los usuarios en cuanto a la calidad del servicio prestado por la entidad.</t>
  </si>
  <si>
    <t>Aplicar encuesta para medir el nivel de percepción de la satisfacción de los usuarios del Programa de Protección y Asistencia de la FGN en cuanto a la calidad del servicio de protección prestado.</t>
  </si>
  <si>
    <t>2020-03-30 2020-08-28</t>
  </si>
  <si>
    <t>Ejecutar sondeos de opinión.</t>
  </si>
  <si>
    <t>Informe de resultados</t>
  </si>
  <si>
    <t>2020-06-30 2020-12-15</t>
  </si>
  <si>
    <t>Realizar chat o foro en temas de interés para la ciudadanía.</t>
  </si>
  <si>
    <t>Realizar campañas de comunicación con mensajes preventivos sobre los delitos de mayor impacto.</t>
  </si>
  <si>
    <t>Actualizar el Procedimiento de Espacios de Participación Ciudadana.</t>
  </si>
  <si>
    <t>Seguimiento a publicación de procesos contractuales en el SECOP y página web de la Entidad.</t>
  </si>
  <si>
    <t>Realizar seguimiento al nivel de implementación de la Ley 1712 de 2014 - Ley de Transparencia y del acceso a la información pública.</t>
  </si>
  <si>
    <t>Procedimiento publicado</t>
  </si>
  <si>
    <t>Acta de seguimiento al nivel de implementación de la Ley 1712 de 2014</t>
  </si>
  <si>
    <t>5.2.2</t>
  </si>
  <si>
    <t>Comunicar a las dependencias responsables las oportunidades de mejora producto del informe de PQRS, para que estas las implementen.</t>
  </si>
  <si>
    <t>Realizar seguimiento a las acciones de mejora implementadas por las dependencias responsables, producto del informe de PQRS.</t>
  </si>
  <si>
    <t>2020-07-31 2021-01-12</t>
  </si>
  <si>
    <t>Actualizar y publicar en la página web institucional y Portal de Datos Abiertos, el Registro de Activos de Información (RAI).</t>
  </si>
  <si>
    <t>Actualizar y publicar en la página web institucional y Portal de Datos Abiertos, el Índice de Información Clasificada y Reservada (ÍICR).</t>
  </si>
  <si>
    <t>Actualizar y publicar en la página web institucional y Portal de Datos Abiertos, el Esquema de Publicación de Información (EPI).</t>
  </si>
  <si>
    <t>Registro de Activos de información (RAI) actualizado</t>
  </si>
  <si>
    <t>Esquema de Publicación de Información (EPI) actualizado</t>
  </si>
  <si>
    <t>2020-05-31
2020-11-30</t>
  </si>
  <si>
    <t>2020-05-31
 2020-11-30</t>
  </si>
  <si>
    <t>5.4.2</t>
  </si>
  <si>
    <t>Dirección de Atención al Usuario, Intervención Temprana y Asignaciones Subdirección de Tecnologías de la Información y las Comunicaciones</t>
  </si>
  <si>
    <t>2019-06-30
 2019-12-31</t>
  </si>
  <si>
    <t>Facilitar el acceso a los servicios de la Entidad, para los ciudadanos que se encuentran en situación de discapacidad auditiva, por medio de la implementación de componentes tecnológicos en las Salas de Recepción de Denuncias.</t>
  </si>
  <si>
    <t>Diademas y cámaras instaladas en Salas de recepción de denuncia</t>
  </si>
  <si>
    <t>Subdirección de Tecnologías de la Información y las Comunicaciones</t>
  </si>
  <si>
    <t>Diademas y cámaras instaladas</t>
  </si>
  <si>
    <t>2020-07-25 2020-12-18</t>
  </si>
  <si>
    <t>6.1.2</t>
  </si>
  <si>
    <t>Asesorar a las dependencias para el avance o resultados de la Estrategia para el Fortalecimiento de la Transparencia Institucional.</t>
  </si>
  <si>
    <t>Diseñar propuesta de estructura para un aplicativo de consulta por georreferenciación y tipologías del fenómeno de corrupción, de las investigaciones que se adelantan en la Dirección Especializada contra la Corrupción.</t>
  </si>
  <si>
    <t>Dar a conocer los avances o resultados de la Estrategia para el Fortalecimiento de la Transparencia Institucional.</t>
  </si>
  <si>
    <t>Registros de publicación</t>
  </si>
  <si>
    <t>1 informe cuatrimestral</t>
  </si>
  <si>
    <t>Acciones de mejora implementadas</t>
  </si>
  <si>
    <t>2020-05-15 2020-09-13 2021-01-16</t>
  </si>
  <si>
    <t>LUIS FERNANDO HERNÁNDEZ RUEDA</t>
  </si>
  <si>
    <t>AUDITOR DELEGADO</t>
  </si>
  <si>
    <t>Se evidenció el ajuste, la actualización y publicación del "Procedimiento para medir la percepción de la satisfacción del usuario", con fecha del 29 de abril de 2020 en su versión número 1, toda vez que anteriormente era una guía y se estableció como Procedimiento.</t>
  </si>
  <si>
    <t>COMPONENTE 2. RACIONALIZACIÓN DE TRÁMITES</t>
  </si>
  <si>
    <t>Actividades Programadas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</si>
  <si>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</si>
  <si>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 xml:space="preserve">Se evidenció correo electrónico de la Dirección de Comunicaciones de fecha 29 de julio del 2020 informando los derechos de los ciudadanos y los atributos del servicio como pilar estratégico de la Entidad. </t>
  </si>
  <si>
    <t>Se evidenció actualización del procedimiento FGNEP02--P-03 PROCEDIMIENTO ESPACIOS DE PARTICIPACIÓN CIUDADANA Versión 4 con fecha de aprobación 25 de junio y de publicación el 30 de junio de 2020.</t>
  </si>
  <si>
    <t>FECHA DE CORTE: 31 DE AGOSTO DE 2020</t>
  </si>
  <si>
    <t xml:space="preserve">GLADYS PATRICIA CRUZ ARENAS </t>
  </si>
  <si>
    <t>DIRECTOR DE CONTROL INTERNO (E)</t>
  </si>
  <si>
    <r>
      <t xml:space="preserve">Se evidenció que la Dirección de Planeación y Desarrollo envió a la Dirección de Comunicaciones, el Informe de resultados del Plan de Acción 2019, para su publicación en la página web www.fiscalia.gov.co en el Link: </t>
    </r>
    <r>
      <rPr>
        <u/>
        <sz val="10"/>
        <color theme="1"/>
        <rFont val="Arial"/>
        <family val="2"/>
      </rPr>
      <t>https://www.fiscalia.gov.co/colombia/gestion/plan-de-accion/ el 31 de enero de 2020.</t>
    </r>
  </si>
  <si>
    <r>
      <t xml:space="preserve">Se evidenció la publicación de la ejecución presupuestal acumulada con corte agosto 31 del 2020 en la página web de la Fiscalía General de la Nación, en el link:  </t>
    </r>
    <r>
      <rPr>
        <u/>
        <sz val="10"/>
        <color theme="1"/>
        <rFont val="Arial"/>
        <family val="2"/>
      </rPr>
      <t>https://www.fiscalia.gov.co/colombia/la-entidad/ejecucion-presupuestal-historica-anual/</t>
    </r>
  </si>
  <si>
    <r>
      <t xml:space="preserve">Se evidenicó la publicación de las sentencias proferidas en casos de sindicalistas en la página web de la Fiscalía General de la Nación, a través del link </t>
    </r>
    <r>
      <rPr>
        <u/>
        <sz val="10"/>
        <color theme="1"/>
        <rFont val="Arial"/>
        <family val="2"/>
      </rPr>
      <t>https://www.fiscalia.gov.co/colombia/servicios-de-informacion-al-ciudadano/consultas/sentencias-crimenes-contra-sindicalistas/</t>
    </r>
  </si>
  <si>
    <r>
      <t>Se evidenció la publicación en la página Web de la programación de eventos para la vigencia 2020 en el Link</t>
    </r>
    <r>
      <rPr>
        <u/>
        <sz val="10"/>
        <color theme="1"/>
        <rFont val="Arial"/>
        <family val="2"/>
      </rPr>
      <t xml:space="preserve"> https://www.fiscalia.gov.co/colombia/servicios-de-informacion-al-ciudadano/consultas/informes-de-resultados-operacionales/</t>
    </r>
  </si>
  <si>
    <r>
      <t xml:space="preserve">Se evidenció informe satisfacción formulario virtual PQRS publicado el 26 de agosto del 2020, la fecha de corte de la encuesta es 30 de junio del 2020. Este informe fue publicado en el link: </t>
    </r>
    <r>
      <rPr>
        <u/>
        <sz val="10"/>
        <color theme="1"/>
        <rFont val="Arial"/>
        <family val="2"/>
      </rPr>
      <t>https://www.fiscalia.gov.co/colombia/gestion/informe-de-peticiones-quejas-y-reclamos/#1519922458227-3e25c1e0-3302</t>
    </r>
  </si>
  <si>
    <r>
      <t xml:space="preserve">Se evidenció la publicación el 14 de julio del 2020 del registro de activos de información (RAI) en la página web en el siguiente link </t>
    </r>
    <r>
      <rPr>
        <u/>
        <sz val="10"/>
        <color theme="1"/>
        <rFont val="Arial"/>
        <family val="2"/>
      </rPr>
      <t xml:space="preserve">https://www.fiscalia.gov.co/colombia/registros-de-activos-de-informacion/ </t>
    </r>
  </si>
  <si>
    <t>Se evidenció monitoreo a las actividades de la Estrategia para el Fortalecimiento de la Transparencia así:
- 28 de abril del 2020 monitoreo al PAAC.
- 01 y 02 de junio monitoreo Ley de transparencia.
- 08 de agosto del 2020 monitoreo al PAAC.</t>
  </si>
  <si>
    <t xml:space="preserve">EDGAR MOISES BALLESTEROS RODRIGUEZ </t>
  </si>
  <si>
    <t>Se evidenció la publicación del mapa de riesgos en la página web de la Fiscalía General de la Nación, el 29 de enero de 2020.</t>
  </si>
  <si>
    <t xml:space="preserve">La Política y Objetivos del Sistema de Gestión Integral se divulgó a 2.738 funcionarios, a través de videoconferencia el 29 de abril de 2020. 
Se socializó la política y objetivos del SGI, que incluye la administración de riesgos de corrupción y de procesos, a través de correo electrónico el 31 de julio de 2020, a todos los funcionarios de la Entidad.
</t>
  </si>
  <si>
    <t>Se evidenció el monitoreo y ajuste necesario de los riesgos de corrupción de cada proceso durante enero de 2020. Así mismo, se incluyó el nuevo riesgo de corrupción del Subproceso de Criminalística.</t>
  </si>
  <si>
    <t>Se evidenció las actas de monitoreo al mapa de riesgos de corrupción a los 18 procesos, correspondiente al II trimestre del 2020, en donde se evidencia el seguimiento realizado por los líderes de los procesos a los controles y acciones.</t>
  </si>
  <si>
    <r>
      <t xml:space="preserve">La Dirección de Control Interno realizó seguimiento al mapa de riesgos de corrupción con  corte al 31 de agosto a los 18 Procesos de la Entidad, en lo que corresponde a la verificación de los controles y las acciones establecidas para cada uno.
El resultado del seguimiento, en el formato establecido en la Estrategia para la construcción del Plan Anticorrupción y de Atención al Ciudadano y Riesgos de Corrupción, se encuentra publicado en la página web de las entidad www.fiscalia.gov.co, en el link: </t>
    </r>
    <r>
      <rPr>
        <u/>
        <sz val="10"/>
        <color theme="1"/>
        <rFont val="Arial"/>
        <family val="2"/>
      </rPr>
      <t>https://www.fiscalia.gov.co/colombia/gestion/plan-anticorrupcion-y-de-atencion-al-ciudadano/.</t>
    </r>
  </si>
  <si>
    <t xml:space="preserve">A la fecha del presente seguimiento (02 de septiembre de 2020), esta actividad se encuentra pendiente para las próximas verificaciones. De igual forma la Dirección de Planeación y Estrategia manifiesta que solicitará la modificación de la fecha, toda vez que la van a alinear al año de servicio del Fiscal General de la Nación Dr. Francisco Roberto Barbosa Delgado. </t>
  </si>
  <si>
    <t xml:space="preserve">A la fecha del presente seguimiento (02 de septiembre de 2020), esta actividad se encuentra pendiente para las próximas verificaciones. </t>
  </si>
  <si>
    <r>
      <t>Se evidenció que el 30 de julio de 2020, se publicó en la página Web de la FGN (</t>
    </r>
    <r>
      <rPr>
        <u/>
        <sz val="10"/>
        <rFont val="Arial"/>
        <family val="2"/>
      </rPr>
      <t>https://www.fiscalia.gov.co/colombia/servicios-de-informacion-al-ciudadano/consultas/informes-de-resultados-operacionales/</t>
    </r>
    <r>
      <rPr>
        <sz val="10"/>
        <rFont val="Arial"/>
        <family val="2"/>
      </rPr>
      <t xml:space="preserve">) el informe </t>
    </r>
    <r>
      <rPr>
        <b/>
        <sz val="10"/>
        <rFont val="Arial"/>
        <family val="2"/>
      </rPr>
      <t>"Imputaciones por Tipología"</t>
    </r>
    <r>
      <rPr>
        <sz val="10"/>
        <rFont val="Arial"/>
        <family val="2"/>
      </rPr>
      <t xml:space="preserve">  de las investigaciones adelantadas en la Dirección Especializada contra la Corrupción, con corte al 30 de junio de 2020 </t>
    </r>
  </si>
  <si>
    <r>
      <t xml:space="preserve">Se evidenció la publicación de los resultados de la Estrategia disruptiva contra el narcotráfico correspondiente al 2019 en el link </t>
    </r>
    <r>
      <rPr>
        <u/>
        <sz val="10"/>
        <color theme="1"/>
        <rFont val="Arial"/>
        <family val="2"/>
      </rPr>
      <t>https://www.fiscalia.gov.co/colombia/servicios-de-informacion-al-ciudadano/consultas/informes-de-resultados-operacionales/ opción "Ideas Disruptivas contra el crimen organizado" y luego "Resultados 2019".</t>
    </r>
  </si>
  <si>
    <r>
      <t xml:space="preserve">Se evidenció la publicación en la página web de la Fiscalía General de la Nación el documento con la estrategia disruptiva a través del link </t>
    </r>
    <r>
      <rPr>
        <u/>
        <sz val="10"/>
        <color theme="1"/>
        <rFont val="Arial"/>
        <family val="2"/>
      </rPr>
      <t>https://www.fiscalia.gov.co/colombia/servicios-de-informacion-al-ciudadano/consultas/informes-de-resultados-operacionales/</t>
    </r>
  </si>
  <si>
    <r>
      <t xml:space="preserve">Se evidenció informe trimestral ANTICORRUPCIÓN DEL PROGRAMA FUTURO COLOMBIA A 2020-06-30 publicado en la página Web de la Fiscalía General de la Nación en el link </t>
    </r>
    <r>
      <rPr>
        <u/>
        <sz val="10"/>
        <color theme="1"/>
        <rFont val="Arial"/>
        <family val="2"/>
      </rPr>
      <t xml:space="preserve">https://www.fiscalia.gov.co/colombia/futuro-colombia/#1587422945038-8ee504e6-8d0f </t>
    </r>
  </si>
  <si>
    <r>
      <t xml:space="preserve">Se evidenció la programación de las audiencias en el siguiente link: 
</t>
    </r>
    <r>
      <rPr>
        <u/>
        <sz val="10"/>
        <color theme="1"/>
        <rFont val="Arial"/>
        <family val="2"/>
      </rPr>
      <t>https://www.fiscalia.gov.co/colombia/programacion-de-audiencias/</t>
    </r>
    <r>
      <rPr>
        <sz val="10"/>
        <color theme="1"/>
        <rFont val="Arial"/>
        <family val="2"/>
      </rPr>
      <t xml:space="preserve">
mediante la consulta de dos postulados, uno con audiencia de terminación del proceso programada para el 9 de octubre de 2020 y el segundo, con audiencia de Sustitución Medida de Aseguramiento, programada para el 9 de septiembre de 2020.  
Se evidenció la programación de las versiones libres en el link:  
</t>
    </r>
    <r>
      <rPr>
        <u/>
        <sz val="10"/>
        <color theme="1"/>
        <rFont val="Arial"/>
        <family val="2"/>
      </rPr>
      <t xml:space="preserve">https://www.fiscalia.gov.co/colombia/programacion-versiones-libres/ 
</t>
    </r>
    <r>
      <rPr>
        <sz val="10"/>
        <color theme="1"/>
        <rFont val="Arial"/>
        <family val="2"/>
      </rPr>
      <t xml:space="preserve">
A través de las consultas de un postulado, quien tiene las siguientes programaciones: 
23 de septiembre, 21 de octubre, 25 de noviembre y 9 de diciembre de 2020. </t>
    </r>
  </si>
  <si>
    <r>
      <t xml:space="preserve">Se evidenció que: 
En junio de 2020, se reforzó el mensaje de </t>
    </r>
    <r>
      <rPr>
        <b/>
        <sz val="10"/>
        <color theme="1"/>
        <rFont val="Arial"/>
        <family val="2"/>
      </rPr>
      <t>Denuncias vía correo electrónico</t>
    </r>
    <r>
      <rPr>
        <sz val="10"/>
        <color theme="1"/>
        <rFont val="Arial"/>
        <family val="2"/>
      </rPr>
      <t xml:space="preserve"> por redes sociales (Twitter, Facebook e Instagram) así: 
17 de junio 
</t>
    </r>
    <r>
      <rPr>
        <u/>
        <sz val="10"/>
        <color theme="1"/>
        <rFont val="Arial"/>
        <family val="2"/>
      </rPr>
      <t>https://www.facebook.com/FiscaliaCol/photos/a.167386443310345/3858384734210479</t>
    </r>
    <r>
      <rPr>
        <sz val="10"/>
        <color theme="1"/>
        <rFont val="Arial"/>
        <family val="2"/>
      </rPr>
      <t xml:space="preserve">
17 de junio 
</t>
    </r>
    <r>
      <rPr>
        <u/>
        <sz val="10"/>
        <color theme="1"/>
        <rFont val="Arial"/>
        <family val="2"/>
      </rPr>
      <t xml:space="preserve">https://www.instagram.com/p/CBiwDyfnWbv/
22 de junio 
https://twitter.com/FiscaliaCol/status/1275168647523307525
</t>
    </r>
    <r>
      <rPr>
        <sz val="10"/>
        <color theme="1"/>
        <rFont val="Arial"/>
        <family val="2"/>
      </rPr>
      <t xml:space="preserve">
El 25 de junio se informó por redes sociales  sobre las   mejoras implementadas a los canales de atención al usuarios. </t>
    </r>
    <r>
      <rPr>
        <u/>
        <sz val="10"/>
        <color theme="1"/>
        <rFont val="Arial"/>
        <family val="2"/>
      </rPr>
      <t xml:space="preserve">
https://www.facebook.com/FiscaliaCol/photos/a.167386443310345/3897315056984113</t>
    </r>
    <r>
      <rPr>
        <sz val="10"/>
        <color theme="1"/>
        <rFont val="Arial"/>
        <family val="2"/>
      </rPr>
      <t xml:space="preserve">
El 30 de junio se realizó sondeo en la página web de la FGN para establecer si los ciudadanos conocían los delitos que se pueden denunciar a través de la plataforma Adenunciar
</t>
    </r>
    <r>
      <rPr>
        <u/>
        <sz val="10"/>
        <color theme="1"/>
        <rFont val="Arial"/>
        <family val="2"/>
      </rPr>
      <t>https://www.fiscalia.gov.co/colombia/otros-informes/</t>
    </r>
    <r>
      <rPr>
        <sz val="10"/>
        <color theme="1"/>
        <rFont val="Arial"/>
        <family val="2"/>
      </rPr>
      <t xml:space="preserve">
El 9 de julio se publicó el Informe consolidado de PQRS recibidas
</t>
    </r>
    <r>
      <rPr>
        <u/>
        <sz val="10"/>
        <color theme="1"/>
        <rFont val="Arial"/>
        <family val="2"/>
      </rPr>
      <t xml:space="preserve">https://www.fiscalia.gov.co/colombia/gestion/informe-de-peticiones-quejas-y-reclamos/#1519922458227-3e25c1e0-3302 </t>
    </r>
    <r>
      <rPr>
        <sz val="10"/>
        <color theme="1"/>
        <rFont val="Arial"/>
        <family val="2"/>
      </rPr>
      <t xml:space="preserve">
</t>
    </r>
  </si>
  <si>
    <t>Se evidenció correo electrónico de la Dirección de comunicaciones del 10 de marzo del 2020, en la cual se divulga los "momento a tener en cuenta en la atención al usuario", del manual de atención al usuario.</t>
  </si>
  <si>
    <r>
      <t xml:space="preserve">Se evidenció informe con fecha de publicación el 26 de junio del 2020 publicado en la página web de la Fiscalía General de la Nación en el link </t>
    </r>
    <r>
      <rPr>
        <u/>
        <sz val="10"/>
        <color theme="1"/>
        <rFont val="Arial"/>
        <family val="2"/>
      </rPr>
      <t>https://www.fiscalia.gov.co/colombia/otros-informes</t>
    </r>
    <r>
      <rPr>
        <sz val="10"/>
        <color theme="1"/>
        <rFont val="Arial"/>
        <family val="2"/>
      </rPr>
      <t>/, en el cual se especifIca el aumento en la capacidad tecnológica y de recurso humano para la recepción de denuncia virtuales; priorización de denuncias con enfoque y perspectiva de género y fortalecimiento de la herramienta ADenunciar.</t>
    </r>
  </si>
  <si>
    <r>
      <t xml:space="preserve">Se evidenció correo electrónico de la Dirección de Comunicaciones de fecha 26 de junio del 2020, en el cual se da a conocer el Boletín No.2 de quejas y reclamos, informando se encuentra publicado en la intranet Fiscalnet/ Dirección de Atención Al Usuario, Intervención Temprana y Asignaciones/ documentos/ boletines de quejas y reclamos. link </t>
    </r>
    <r>
      <rPr>
        <u/>
        <sz val="10"/>
        <color theme="1"/>
        <rFont val="Arial"/>
        <family val="2"/>
      </rPr>
      <t>https://infis2.fiscalia.gov.co/proxy/2c7c97c5/http/web.fiscalia.col/fiscalnet/vicefiscal-general-de-la-nacion/direccion-nacional-de-seccionales-y-de-seguridad-ciudadana/direcciones-seccionales/subdireccion-seccional-de-atencion-victimas-y-usuarios/#1547477646835-7ddbf2cb-6fde</t>
    </r>
  </si>
  <si>
    <t xml:space="preserve">Se evidenció cumplimiento de esta actividad, de acuerdo con la información registrada en el acta (6 de agosto de 2020), cuyo objeto cita: Mesa de trabajo Atención al Usuario Infraestructura" , en donde se realizó el seguimiento a la  infraestructura de las sedes para la atención a personas en condición de discapacidad, mencionando que en la Sede de Buga/Valle, se realizó  ampliación de la puerta del baño para permitir el acceso de personal en condición de discapacidad y en    Soledad/Atlántico se hicieron las adecuaciones de los baños de la sala de denuncias. </t>
  </si>
  <si>
    <t xml:space="preserve">Se evidenció informe en el cual se muestra la habilitación en el sistema nacional de denuncia virtual Adenunciar la opción de violencia basada en género a partir del 19 de junio del 2020. </t>
  </si>
  <si>
    <t>Se evidenció informe con los banners publicados tanto en la página web de la Fiscalía General de la Nación como en sus cuentas de redes sociales. De deja como soporte los banners publicados. (25 de marzo de 2020) en el link https://www.facebook.com/watch/?v=3051154381627587</t>
  </si>
  <si>
    <t xml:space="preserve">Se evidenció informe con los banners publicados tanto en la página web de la Fiscalía General de la Nación como en sus cuentas de redes sociales. De deja como soporte los banners publicados. (18 de marzo de 2020) en el link https://www.instagram.com/p/B94ABzXgpBK/ </t>
  </si>
  <si>
    <t xml:space="preserve">Se evidenció el desarrollo de las siguientes  acciones formativas: 
1. Teleconferencia - La identificación del Riesgo en víctimas de violencia intrafamiliar.
2.  Atención al usuario, recepción de denuncias y PQRS - Fundamentos
3. Canales de acceso a la justicia, ruta general de recepción de denuncias y atención al usuario
En total participaron 7742 servidores de toda la Entidad. 
Adicionalmente se convocaron 6 Jornadas de capacitación en atención al usuario y recepción de denuncias - Curso Virtual,   con una cobertura de 464 servidores  específicamente de atención al usuario; así mismo, se capacitaron  en nuevas funcionalidades del SUIP (Sistema Único de Investigación Penal) Sistema para recepción de denuncias a 193 servidores del área de atención al usuario. </t>
  </si>
  <si>
    <t>Se evidenciaron, a través de correo electrónico, 6 listados de asistencia de capacitación en el SIUP con un total de 370 participantes, además se evidenciaron 15 certificados en el curso de “Canales de Acceso a la Justicia, Ruta General de Recepción de Denuncias y Atención al Usuario”. Se dejan las respectivas evidencias.</t>
  </si>
  <si>
    <t>Se evidenció acta del  28 de mayo del 2020, en el cual se realiza sensibilización virtual a través de la herramienta TEAMS del Procedimiento para la recepción, tratamiento y seguimiento de las PQRS.</t>
  </si>
  <si>
    <r>
      <t xml:space="preserve">Se evidenció informe de PQRS con la identificación de oportunidades de mejora para la prestación del servicio con corte 30 de junio de 2020, la publicación se realizó el 24 de julio en el link: </t>
    </r>
    <r>
      <rPr>
        <u/>
        <sz val="10"/>
        <color theme="1"/>
        <rFont val="Arial"/>
        <family val="2"/>
      </rPr>
      <t>https://www.fiscalia.gov.co/colombia/gestion/informe-de-peticiones-quejas-y-reclamos/#1519922458227-3e25c1e0-3302</t>
    </r>
  </si>
  <si>
    <t xml:space="preserve">Se evidenció que se adelantaron acciones de mejora y seguimiento a la eficacia de las mismas (Acción de Mejora 3398, la cual entre otras actividades, contempló asignar al interior de cada Unidad y Regional del Programa de Protección y Asistencia,  un servidor que hiciera  seguimiento a las PQRS; en total se asignaron 14 servidores. 
Adicionalmente se han identificado otras oportunidades de mejora, así:   
1- Acta 29/05/2020 
Acciones propuestas: 
- Realizar modificación formato F-24 
- Solicitar la implementación de una acción de mejora para el cumplimiento de los términos de respuesta 
2. Acta 01/07/2020 
Acciones propuestas: 
- Realizar capacitación sobre los términos de Ley para dar respuesta a las PQRS
- Darle continuidad al diseño e implementación de la herramienta de análisis y seguimiento PQRS
3. Acta 20/08/2020 
Acciones propuestas: 
- Definir un índice de tratamiento de PQRS para definir tolerancia del proceso.
- Aplicar encuesta a fiscales para conocer la percepcion del cliente interno.   </t>
  </si>
  <si>
    <r>
      <t xml:space="preserve">Se evidencia informe de percepción de la satisfacción al usuario publicado en la página web de la Fiscalía General de Nación con publicación realizada el 28 de agosto del 2020, en el link </t>
    </r>
    <r>
      <rPr>
        <u/>
        <sz val="10"/>
        <color theme="1"/>
        <rFont val="Arial"/>
        <family val="2"/>
      </rPr>
      <t xml:space="preserve">https://www.fiscalia.gov.co/colombia/otros-informes/ </t>
    </r>
  </si>
  <si>
    <t xml:space="preserve">Se evidenció el Informe de "Satisfacción de Usuarios - Segundo Semestre de 2020", el cual mide la percepción de la satisfacción de los usuarios del Sistema bajo tres focos temáticos: 
1. Trato recibido por parte de los servidores.   
2. Calidad del servicio prestado por el programa.
3. Estado de la vivienda de protección donde fue ubicado. 
La encuesta se aplicó a una muestra del 21% del total de la población. </t>
  </si>
  <si>
    <r>
      <t xml:space="preserve">Se evidenció informe estadístico - sondeo I semestre 2020, publicado en la página web de la Fiscalía general de Nación con fecha de publicación del 30 de junio del 2020, en el link </t>
    </r>
    <r>
      <rPr>
        <u/>
        <sz val="10"/>
        <color theme="1"/>
        <rFont val="Arial"/>
        <family val="2"/>
      </rPr>
      <t xml:space="preserve">https://www.fiscalia.gov.co/colombia/otros-informes/ </t>
    </r>
  </si>
  <si>
    <r>
      <t>Se pudo evidenciar campañas  como: 
#</t>
    </r>
    <r>
      <rPr>
        <b/>
        <sz val="10"/>
        <color theme="1"/>
        <rFont val="Arial"/>
        <family val="2"/>
      </rPr>
      <t xml:space="preserve">Eso es cuento </t>
    </r>
    <r>
      <rPr>
        <u/>
        <sz val="10"/>
        <color theme="1"/>
        <rFont val="Arial"/>
        <family val="2"/>
      </rPr>
      <t>https://twitter.com/FiscaliaCol/status/1237835183434412033</t>
    </r>
    <r>
      <rPr>
        <sz val="10"/>
        <color theme="1"/>
        <rFont val="Arial"/>
        <family val="2"/>
      </rPr>
      <t xml:space="preserve"> 
</t>
    </r>
    <r>
      <rPr>
        <b/>
        <sz val="10"/>
        <color theme="1"/>
        <rFont val="Arial"/>
        <family val="2"/>
      </rPr>
      <t>Evitemos el hurto</t>
    </r>
    <r>
      <rPr>
        <sz val="10"/>
        <color theme="1"/>
        <rFont val="Arial"/>
        <family val="2"/>
      </rPr>
      <t xml:space="preserve"> </t>
    </r>
    <r>
      <rPr>
        <u/>
        <sz val="10"/>
        <color theme="1"/>
        <rFont val="Arial"/>
        <family val="2"/>
      </rPr>
      <t xml:space="preserve">https://twitter.com/FiscaliaCol/status/12134751:69752223747
</t>
    </r>
    <r>
      <rPr>
        <b/>
        <sz val="10"/>
        <color theme="1"/>
        <rFont val="Arial"/>
        <family val="2"/>
      </rPr>
      <t>Feminicidio</t>
    </r>
    <r>
      <rPr>
        <sz val="10"/>
        <color theme="1"/>
        <rFont val="Arial"/>
        <family val="2"/>
      </rPr>
      <t xml:space="preserve"> </t>
    </r>
    <r>
      <rPr>
        <u/>
        <sz val="10"/>
        <color theme="1"/>
        <rFont val="Arial"/>
        <family val="2"/>
      </rPr>
      <t>https://twitter.com/FiscaliaCol/status/1216030758541897728</t>
    </r>
    <r>
      <rPr>
        <sz val="10"/>
        <color theme="1"/>
        <rFont val="Arial"/>
        <family val="2"/>
      </rPr>
      <t xml:space="preserve">
</t>
    </r>
    <r>
      <rPr>
        <b/>
        <sz val="10"/>
        <color theme="1"/>
        <rFont val="Arial"/>
        <family val="2"/>
      </rPr>
      <t xml:space="preserve">Extorsión </t>
    </r>
    <r>
      <rPr>
        <u/>
        <sz val="10"/>
        <color theme="1"/>
        <rFont val="Arial"/>
        <family val="2"/>
      </rPr>
      <t>https://twitter.com/FiscaliaCol/status/1218910988751265792</t>
    </r>
    <r>
      <rPr>
        <sz val="10"/>
        <color theme="1"/>
        <rFont val="Arial"/>
        <family val="2"/>
      </rPr>
      <t xml:space="preserve">
</t>
    </r>
    <r>
      <rPr>
        <b/>
        <sz val="10"/>
        <color theme="1"/>
        <rFont val="Arial"/>
        <family val="2"/>
      </rPr>
      <t>Trata de personas</t>
    </r>
    <r>
      <rPr>
        <sz val="10"/>
        <color theme="1"/>
        <rFont val="Arial"/>
        <family val="2"/>
      </rPr>
      <t xml:space="preserve"> </t>
    </r>
    <r>
      <rPr>
        <u/>
        <sz val="10"/>
        <color theme="1"/>
        <rFont val="Arial"/>
        <family val="2"/>
      </rPr>
      <t>https://www.facebook.com/167327019982954/videos/1405524112950204/</t>
    </r>
    <r>
      <rPr>
        <sz val="10"/>
        <color theme="1"/>
        <rFont val="Arial"/>
        <family val="2"/>
      </rPr>
      <t xml:space="preserve">  
</t>
    </r>
    <r>
      <rPr>
        <b/>
        <sz val="10"/>
        <color theme="1"/>
        <rFont val="Arial"/>
        <family val="2"/>
      </rPr>
      <t>GELMA</t>
    </r>
    <r>
      <rPr>
        <sz val="10"/>
        <color theme="1"/>
        <rFont val="Arial"/>
        <family val="2"/>
      </rPr>
      <t xml:space="preserve"> </t>
    </r>
    <r>
      <rPr>
        <u/>
        <sz val="10"/>
        <color theme="1"/>
        <rFont val="Arial"/>
        <family val="2"/>
      </rPr>
      <t>https://www.facebook.com/FiscaliaCol/photos/a.167386443310345/3788383661210587</t>
    </r>
    <r>
      <rPr>
        <sz val="10"/>
        <color theme="1"/>
        <rFont val="Arial"/>
        <family val="2"/>
      </rPr>
      <t xml:space="preserve"> </t>
    </r>
    <r>
      <rPr>
        <b/>
        <sz val="10"/>
        <color theme="1"/>
        <rFont val="Arial"/>
        <family val="2"/>
      </rPr>
      <t xml:space="preserve">Líderes sociales </t>
    </r>
    <r>
      <rPr>
        <sz val="10"/>
        <color theme="1"/>
        <rFont val="Arial"/>
        <family val="2"/>
      </rPr>
      <t xml:space="preserve">
</t>
    </r>
    <r>
      <rPr>
        <u/>
        <sz val="10"/>
        <color theme="1"/>
        <rFont val="Arial"/>
        <family val="2"/>
      </rPr>
      <t>https://www.instagram.com/p/B7YVpVgl53l/</t>
    </r>
    <r>
      <rPr>
        <sz val="10"/>
        <color theme="1"/>
        <rFont val="Arial"/>
        <family val="2"/>
      </rPr>
      <t xml:space="preserve">  </t>
    </r>
    <r>
      <rPr>
        <b/>
        <sz val="10"/>
        <color theme="1"/>
        <rFont val="Arial"/>
        <family val="2"/>
      </rPr>
      <t xml:space="preserve">Evitemos el ciberdelito </t>
    </r>
    <r>
      <rPr>
        <u/>
        <sz val="10"/>
        <color theme="1"/>
        <rFont val="Arial"/>
        <family val="2"/>
      </rPr>
      <t>https://www.facebook.com/167327019982954/videos/3501343373269031/; Hurto de bicicletas https://www.instagram.com/p/B8quYEVAKs5</t>
    </r>
    <r>
      <rPr>
        <sz val="10"/>
        <color theme="1"/>
        <rFont val="Arial"/>
        <family val="2"/>
      </rPr>
      <t xml:space="preserve">/ </t>
    </r>
    <r>
      <rPr>
        <b/>
        <sz val="10"/>
        <color theme="1"/>
        <rFont val="Arial"/>
        <family val="2"/>
      </rPr>
      <t xml:space="preserve">Cuota de alimentos verdad o mito </t>
    </r>
    <r>
      <rPr>
        <u/>
        <sz val="10"/>
        <color theme="1"/>
        <rFont val="Arial"/>
        <family val="2"/>
      </rPr>
      <t>https://twitter.com/FiscaliaCol/status/1226959019236937728</t>
    </r>
    <r>
      <rPr>
        <sz val="10"/>
        <color theme="1"/>
        <rFont val="Arial"/>
        <family val="2"/>
      </rPr>
      <t xml:space="preserve"> 
</t>
    </r>
    <r>
      <rPr>
        <b/>
        <sz val="10"/>
        <color theme="1"/>
        <rFont val="Arial"/>
        <family val="2"/>
      </rPr>
      <t>Violencia sexual</t>
    </r>
    <r>
      <rPr>
        <sz val="10"/>
        <color theme="1"/>
        <rFont val="Arial"/>
        <family val="2"/>
      </rPr>
      <t xml:space="preserve"> </t>
    </r>
    <r>
      <rPr>
        <u/>
        <sz val="10"/>
        <color theme="1"/>
        <rFont val="Arial"/>
        <family val="2"/>
      </rPr>
      <t>https://twitter.com/FiscaliaCol/status/1229065397011247104</t>
    </r>
    <r>
      <rPr>
        <sz val="10"/>
        <color theme="1"/>
        <rFont val="Arial"/>
        <family val="2"/>
      </rPr>
      <t xml:space="preserve"> 
</t>
    </r>
    <r>
      <rPr>
        <b/>
        <sz val="10"/>
        <color theme="1"/>
        <rFont val="Arial"/>
        <family val="2"/>
      </rPr>
      <t>Violencia intrafamiliar</t>
    </r>
    <r>
      <rPr>
        <sz val="10"/>
        <color theme="1"/>
        <rFont val="Arial"/>
        <family val="2"/>
      </rPr>
      <t xml:space="preserve"> </t>
    </r>
    <r>
      <rPr>
        <u/>
        <sz val="10"/>
        <color theme="1"/>
        <rFont val="Arial"/>
        <family val="2"/>
      </rPr>
      <t>https://www.instagram.com/p/B-kjJlnAaGK/</t>
    </r>
    <r>
      <rPr>
        <sz val="10"/>
        <color theme="1"/>
        <rFont val="Arial"/>
        <family val="2"/>
      </rPr>
      <t xml:space="preserve"> 
</t>
    </r>
    <r>
      <rPr>
        <b/>
        <sz val="10"/>
        <color theme="1"/>
        <rFont val="Arial"/>
        <family val="2"/>
      </rPr>
      <t xml:space="preserve">Mamá nos necesita </t>
    </r>
    <r>
      <rPr>
        <u/>
        <sz val="10"/>
        <color theme="1"/>
        <rFont val="Arial"/>
        <family val="2"/>
      </rPr>
      <t xml:space="preserve">https://www.facebook.com/FiscaliaCol/photos/a.167386443310345/3757949390920681
</t>
    </r>
    <r>
      <rPr>
        <sz val="10"/>
        <color theme="1"/>
        <rFont val="Arial"/>
        <family val="2"/>
      </rPr>
      <t xml:space="preserve">
</t>
    </r>
    <r>
      <rPr>
        <b/>
        <sz val="10"/>
        <color theme="1"/>
        <rFont val="Arial"/>
        <family val="2"/>
      </rPr>
      <t>Nota:</t>
    </r>
    <r>
      <rPr>
        <sz val="10"/>
        <color theme="1"/>
        <rFont val="Arial"/>
        <family val="2"/>
      </rPr>
      <t xml:space="preserve"> Se tomo una muestra de cada delito, sin embargo se realizaron varias publicaciones en los diferentes canales de comunicación, con que cuenta la Entidad.   </t>
    </r>
  </si>
  <si>
    <t>Se evidenció datos actualizados a 30 de agosto en la página web de la Fiscalía https://www.fiscalia.gov.co/colombia/gestion/estadisticas/
y en la página de datos abiertos a través del link https://www.datos.gov.co/browse?q=fiscalia%20spoa&amp;sortBy=relevance</t>
  </si>
  <si>
    <r>
      <t xml:space="preserve">Se evidenció seguimiento a publicación de procesos contractuales en el SECOP y página Web de la Entidad sin ninguna novedad. 
El " INFORME PUBLICACIÓN DE PROCESOS CONTRACTUALES
EN SECOP Y PÁGINA WEB DE LA ENTIDAD
SEGUNDO CUATRIMESTRE 2020" fue remitido el 18 de agosto de 2020 a la Subdirección de Gestión contractual. 
link proceso contractuales </t>
    </r>
    <r>
      <rPr>
        <u/>
        <sz val="10"/>
        <color theme="1"/>
        <rFont val="Arial"/>
        <family val="2"/>
      </rPr>
      <t>https://www.fiscalia.gov.co/colombia/contrataciones/buscador-contratos/</t>
    </r>
  </si>
  <si>
    <r>
      <t xml:space="preserve">Se evidenció que el 18 de junio de 2020, se llevó a cabo, al interior de la Entidad, la socialización virtual </t>
    </r>
    <r>
      <rPr>
        <b/>
        <sz val="10"/>
        <color theme="1"/>
        <rFont val="Arial"/>
        <family val="2"/>
      </rPr>
      <t>"Guía Administración Portal Web"</t>
    </r>
    <r>
      <rPr>
        <sz val="10"/>
        <color theme="1"/>
        <rFont val="Arial"/>
        <family val="2"/>
      </rPr>
      <t xml:space="preserve"> </t>
    </r>
  </si>
  <si>
    <t>Se evidenció a través de Acta del 22 de julio de 2020, el "seguimiento a la implementación de la ley de transparencia y del derecho de acceso a la Ley pública", de acuerdo con el seguimiento realizado del 13 al 17 de julio de 2020.</t>
  </si>
  <si>
    <r>
      <t xml:space="preserve">Se evidenció correo electrónico de fecha 30 de julio del 2020 que indica la ruta donde pueden encontrar el informe de oportunidades de mejora de quejas y reclamos II semestre 2020, el cual se encuentra disponible en </t>
    </r>
    <r>
      <rPr>
        <u/>
        <sz val="10"/>
        <color theme="1"/>
        <rFont val="Arial"/>
        <family val="2"/>
      </rPr>
      <t>https://infis2.fiscalia.gov.co/proxy/49da27e5/http/web.fiscalia.col/fiscalnet/fiscal-general-de-la-nacion/direccion-nacional-de-apoyo-la-gestion/subdireccion-de-gestion-documental/#1572037627237-dfef5ac2-1eca</t>
    </r>
    <r>
      <rPr>
        <sz val="10"/>
        <color theme="1"/>
        <rFont val="Arial"/>
        <family val="2"/>
      </rPr>
      <t xml:space="preserve">  INTRANET (ACCESO POR VPN)  Sección Informes PQRS.</t>
    </r>
  </si>
  <si>
    <t xml:space="preserve">Se evidenció oficio con radicado 20206110002293 del 30 de junio del 2020 en el cual se solicitó a las dependencias remisión de informe de acuerdo al PAAC, con el fin de realizar el seguimiento a las acciones implementadas por las áreas responsables, así mismo se evidenció los respectivos seguimientos de las seccionales Bogotá y Vichada y la DAUITA. </t>
  </si>
  <si>
    <r>
      <t xml:space="preserve">Se evidenció la publicación del 03 de junio del 2020 del esquema de publicación de información EPI en la página web en el siguiente link </t>
    </r>
    <r>
      <rPr>
        <u/>
        <sz val="10"/>
        <color theme="1"/>
        <rFont val="Arial"/>
        <family val="2"/>
      </rPr>
      <t>https://www.fiscalia.gov.co/colombia/servicios-de-informacion-al-ciudadano/esquema-de-publicacion-de-informacion/</t>
    </r>
  </si>
  <si>
    <t>A la fecha del presente seguimiento (11 de septiembre de 2020), esta actividad se encuentra pendiente para las próximas verificaciones.</t>
  </si>
  <si>
    <t xml:space="preserve">Se evidenció para la vigencia del primer semestre del 2020 reunión realizada el 05 de mayo del 2020 con el INSOR - Instituto Nacional para Sordos, en el cual se presentaron los servicios ofrecidos para la FGN. </t>
  </si>
  <si>
    <t xml:space="preserve">Las salas de recepción de denuncias a la fecha (11 de septiembre de 2020) se encuentran cerradas por contingencia a la pandemia del COVID19, razón por la cual las diademas y cámaras fueron entregadas a la DAUITA y en espera a la apertura nuevamente de las salas de recepción para su instalación. </t>
  </si>
  <si>
    <t>Se evidenció la publicación del informe de solicitudes de acceso a información el 14 dePQRS</t>
  </si>
  <si>
    <t>Se evidenció que, para el primer semestre del 2020, la Dirección de Planeación y Desarrollo realizó un total de 24 asesorías a las diferentes Dependencias que lo solicitaron en temas de socialización y construcción de Ley de transparencia, PAAC, publicación obligatoria de bienes y rentas, gobierno digital, estrategia anual de rendición de cuentas, procedimiento espacios de participación ciudadana y activos en portal de datos abiertos.</t>
  </si>
  <si>
    <t xml:space="preserve">
Se evidenció no solo el diseño, sino la implementación de la herramienta en Excel a través de tablas dinámicas, que integra la información  de los procesos adelantados por corrupción (actuaciones,  fecha denuncia, despacho, nombre del fiscal asignado, números de fiscalía, entre otros; información generada por el sistema de información de la FGN para el Sistema Penal Oral Acusatorio-SPOA)  esto con el fin de hacer seguimiento a cada grupo de trabajo para impulsar los procesos. </t>
  </si>
  <si>
    <t xml:space="preserve">Se evidenció correos electrónicos con la divulgación de los avances y resultados de la estrategia para el fotalecimiento de la transparencia institucional así:
- 28 de abril del 2020 resultados monitoreo al PAAC.
- 08 de julio de l2020 resultados monitoreo Ley y Política de Transparencia. 
- 11 de agosto del 2020 resultado seguimiento Ley de Transparencia.
- 28 de agosto del 2020 respuesta PGN cumplimiento Ley Transparencia 2019. 
</t>
  </si>
  <si>
    <r>
      <t xml:space="preserve">Se observó que las sentencias son publicadas en la página WEB de la FGN, a medida que se van generando en el marco de la ley 975 de 2005, en el siguiente link:
</t>
    </r>
    <r>
      <rPr>
        <u/>
        <sz val="10"/>
        <color theme="1"/>
        <rFont val="Arial"/>
        <family val="2"/>
      </rPr>
      <t>https://www.fiscalia.gov.co/colombia/sentencias-ley-975-de-2005/</t>
    </r>
    <r>
      <rPr>
        <sz val="10"/>
        <color theme="1"/>
        <rFont val="Arial"/>
        <family val="2"/>
      </rPr>
      <t xml:space="preserve"> </t>
    </r>
  </si>
  <si>
    <r>
      <t xml:space="preserve">Se evidenció que el consolidado de exhumación y entrega de cuerpos es publicado en la página WEB de la FGN, a medida que se van dando en el marco de la ley 975 de 2005, en el siguiente link:
</t>
    </r>
    <r>
      <rPr>
        <u/>
        <sz val="10"/>
        <color theme="1"/>
        <rFont val="Arial"/>
        <family val="2"/>
      </rPr>
      <t xml:space="preserve">https://www.fiscalia.gov.co/colombia/wp-content/uploads/Reporte-estadistico-Grube-2020-06-30.pdf </t>
    </r>
  </si>
  <si>
    <r>
      <t xml:space="preserve">Se evidenció la publicación en la Página web de la Fiscalía General de la Nación 2 noticias con resultados frente a la estrategia de investigación de desforestación en la </t>
    </r>
    <r>
      <rPr>
        <sz val="10"/>
        <rFont val="Arial"/>
        <family val="2"/>
      </rPr>
      <t xml:space="preserve"> Amazonía del 17 de julio del 2020 y del 20 de agosto del 2020</t>
    </r>
    <r>
      <rPr>
        <sz val="10"/>
        <color theme="1"/>
        <rFont val="Arial"/>
        <family val="2"/>
      </rPr>
      <t xml:space="preserve"> , a través del link    </t>
    </r>
    <r>
      <rPr>
        <u/>
        <sz val="10"/>
        <color theme="1"/>
        <rFont val="Arial"/>
        <family val="2"/>
      </rPr>
      <t>https://www.fiscalia.gov.co/colombia/category/derechos-humanos/</t>
    </r>
  </si>
  <si>
    <r>
      <t xml:space="preserve">Se evidenció la publicación de la estrtegia de Rendición de cuentas el 26 de junio de 2020.
</t>
    </r>
    <r>
      <rPr>
        <u/>
        <sz val="10"/>
        <color theme="1"/>
        <rFont val="Arial"/>
        <family val="2"/>
      </rPr>
      <t xml:space="preserve">https://www.fiscalia.gov.co/colombia/audiencia-publica-de-rendicion-de-cuentas/
</t>
    </r>
    <r>
      <rPr>
        <b/>
        <sz val="10"/>
        <color rgb="FFFF000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</si>
</sst>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1"/>
      <color theme="1"/>
      <name val="Calibri"/>
      <family val="2"/>
      <scheme val="minor"/>
    </font>
    <font>
      <sz val="10"/>
      <name val="Arial"/>
      <family val="2"/>
    </font>
    <font>
      <b/>
      <sz val="10"/>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1"/>
      <color theme="1"/>
      <name val="Arial"/>
      <family val="2"/>
    </font>
    <font>
      <b/>
      <sz val="20"/>
      <color theme="1"/>
      <name val="Arial"/>
      <family val="2"/>
    </font>
    <font>
      <b/>
      <i/>
      <sz val="10"/>
      <color indexed="8"/>
      <name val="Arial"/>
      <family val="2"/>
    </font>
    <font>
      <i/>
      <sz val="10"/>
      <color indexed="8"/>
      <name val="Arial"/>
      <family val="2"/>
    </font>
    <font>
      <u/>
      <sz val="10"/>
      <color theme="1"/>
      <name val="Arial"/>
      <family val="2"/>
    </font>
    <font>
      <sz val="10"/>
      <color indexed="8"/>
      <name val="Arial"/>
      <family val="2"/>
    </font>
    <font>
      <b/>
      <sz val="10"/>
      <color theme="0"/>
      <name val="Arial"/>
      <family val="2"/>
    </font>
    <font>
      <sz val="10"/>
      <color theme="0"/>
      <name val="Arial"/>
      <family val="2"/>
    </font>
    <font>
      <b/>
      <sz val="10"/>
      <name val="Arial"/>
      <family val="2"/>
    </font>
    <font>
      <sz val="11"/>
      <color theme="0"/>
      <name val="Calibri"/>
      <family val="2"/>
      <scheme val="minor"/>
    </font>
    <font>
      <u/>
      <sz val="10"/>
      <name val="Arial"/>
      <family val="2"/>
    </font>
    <font>
      <b/>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08539F"/>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31">
    <xf numFmtId="0" fontId="0" fillId="0" borderId="0" xfId="0"/>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64"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 fontId="5" fillId="0" borderId="1" xfId="0" applyNumberFormat="1" applyFont="1" applyBorder="1" applyAlignment="1">
      <alignment horizontal="center" vertical="center"/>
    </xf>
    <xf numFmtId="164" fontId="5" fillId="2" borderId="3"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9" fontId="6" fillId="0" borderId="1" xfId="1" applyFont="1" applyBorder="1" applyAlignment="1">
      <alignment horizontal="center" vertical="center"/>
    </xf>
    <xf numFmtId="164" fontId="5"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164" fontId="5" fillId="2" borderId="5" xfId="0" applyNumberFormat="1" applyFont="1" applyFill="1" applyBorder="1" applyAlignment="1">
      <alignment horizontal="center" vertical="center" wrapText="1"/>
    </xf>
    <xf numFmtId="0" fontId="5" fillId="0" borderId="5" xfId="0" applyFont="1" applyBorder="1" applyAlignment="1">
      <alignment horizontal="center" vertical="center"/>
    </xf>
    <xf numFmtId="3" fontId="5" fillId="0" borderId="5" xfId="0" applyNumberFormat="1" applyFont="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164" fontId="5" fillId="2" borderId="6" xfId="0" applyNumberFormat="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xf>
    <xf numFmtId="1" fontId="5" fillId="0" borderId="5" xfId="0" applyNumberFormat="1" applyFont="1" applyBorder="1" applyAlignment="1">
      <alignment horizontal="center" vertical="center"/>
    </xf>
    <xf numFmtId="0" fontId="5" fillId="0" borderId="5"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9" xfId="0" applyFont="1" applyFill="1" applyBorder="1" applyAlignment="1">
      <alignment horizontal="left" vertical="center" wrapText="1"/>
    </xf>
    <xf numFmtId="164" fontId="5"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xf>
    <xf numFmtId="0" fontId="5" fillId="0" borderId="9" xfId="0" applyFont="1" applyFill="1" applyBorder="1" applyAlignment="1">
      <alignment horizontal="center" vertical="center"/>
    </xf>
    <xf numFmtId="9" fontId="6" fillId="0" borderId="9" xfId="1" applyFont="1" applyBorder="1" applyAlignment="1">
      <alignment horizontal="center" vertical="center"/>
    </xf>
    <xf numFmtId="0" fontId="0" fillId="0" borderId="0" xfId="0" applyBorder="1" applyAlignment="1"/>
    <xf numFmtId="0" fontId="0" fillId="0" borderId="0" xfId="0" applyAlignment="1">
      <alignment wrapText="1"/>
    </xf>
    <xf numFmtId="0" fontId="4" fillId="0" borderId="0" xfId="0" applyFont="1" applyBorder="1" applyAlignment="1"/>
    <xf numFmtId="0" fontId="4" fillId="0" borderId="0" xfId="0" applyFont="1" applyAlignment="1"/>
    <xf numFmtId="1" fontId="1" fillId="2" borderId="1"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9" fontId="6" fillId="0" borderId="5" xfId="1" applyFont="1" applyBorder="1" applyAlignment="1">
      <alignment horizontal="center" vertical="center"/>
    </xf>
    <xf numFmtId="0" fontId="4" fillId="0" borderId="0" xfId="0" applyFont="1" applyAlignment="1">
      <alignment horizontal="center"/>
    </xf>
    <xf numFmtId="0" fontId="0" fillId="0" borderId="0" xfId="0" applyProtection="1">
      <protection locked="0"/>
    </xf>
    <xf numFmtId="0" fontId="5" fillId="2" borderId="16" xfId="0" applyFont="1" applyFill="1" applyBorder="1" applyAlignment="1">
      <alignment horizontal="center" vertical="center" wrapText="1"/>
    </xf>
    <xf numFmtId="9" fontId="6" fillId="0" borderId="5" xfId="1" applyFont="1" applyBorder="1" applyAlignment="1">
      <alignment horizontal="center" vertical="center"/>
    </xf>
    <xf numFmtId="164" fontId="5" fillId="2" borderId="6" xfId="0" applyNumberFormat="1" applyFont="1" applyFill="1" applyBorder="1" applyAlignment="1">
      <alignment horizontal="center" vertical="center"/>
    </xf>
    <xf numFmtId="164" fontId="5" fillId="2" borderId="17" xfId="0" applyNumberFormat="1" applyFont="1" applyFill="1" applyBorder="1" applyAlignment="1">
      <alignment horizontal="center" vertical="center" wrapText="1"/>
    </xf>
    <xf numFmtId="0" fontId="4" fillId="0" borderId="0" xfId="0" applyFont="1" applyAlignment="1">
      <alignment horizontal="center"/>
    </xf>
    <xf numFmtId="0" fontId="0" fillId="0" borderId="18" xfId="0" applyBorder="1"/>
    <xf numFmtId="9" fontId="0" fillId="0" borderId="0" xfId="0" applyNumberFormat="1"/>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1" xfId="0" applyFont="1" applyFill="1" applyBorder="1" applyAlignment="1">
      <alignment vertical="center" wrapText="1"/>
    </xf>
    <xf numFmtId="0" fontId="14" fillId="3" borderId="5" xfId="0" applyFont="1" applyFill="1" applyBorder="1" applyAlignment="1">
      <alignment vertical="center" wrapText="1"/>
    </xf>
    <xf numFmtId="0" fontId="14" fillId="3" borderId="12" xfId="0" applyFont="1" applyFill="1" applyBorder="1" applyAlignment="1">
      <alignment vertical="center" wrapText="1"/>
    </xf>
    <xf numFmtId="0" fontId="14" fillId="3" borderId="9" xfId="0" applyFont="1" applyFill="1" applyBorder="1" applyAlignment="1">
      <alignment vertical="center" wrapText="1"/>
    </xf>
    <xf numFmtId="0" fontId="0" fillId="0" borderId="0" xfId="0" applyAlignment="1" applyProtection="1">
      <alignment horizontal="left"/>
      <protection locked="0"/>
    </xf>
    <xf numFmtId="0" fontId="13" fillId="3" borderId="4" xfId="0" applyFont="1" applyFill="1" applyBorder="1" applyAlignment="1">
      <alignment horizontal="left" vertical="center" wrapText="1"/>
    </xf>
    <xf numFmtId="0" fontId="4" fillId="0" borderId="0" xfId="0" applyFont="1" applyAlignment="1">
      <alignment horizontal="left"/>
    </xf>
    <xf numFmtId="0" fontId="0" fillId="0" borderId="0" xfId="0" applyAlignment="1">
      <alignment horizontal="left"/>
    </xf>
    <xf numFmtId="0" fontId="16" fillId="0" borderId="0" xfId="0" applyFont="1"/>
    <xf numFmtId="0" fontId="5" fillId="0" borderId="1" xfId="0" applyFont="1" applyBorder="1" applyAlignment="1">
      <alignment horizontal="justify" vertical="center" wrapText="1"/>
    </xf>
    <xf numFmtId="0" fontId="5" fillId="0" borderId="1" xfId="0" applyFont="1" applyFill="1" applyBorder="1" applyAlignment="1">
      <alignment horizontal="justify" vertical="center" wrapText="1"/>
    </xf>
    <xf numFmtId="9" fontId="5" fillId="0" borderId="1" xfId="1" applyFont="1" applyBorder="1" applyAlignment="1">
      <alignment horizontal="justify" vertical="center" wrapText="1"/>
    </xf>
    <xf numFmtId="0" fontId="5" fillId="0" borderId="9" xfId="0" applyFont="1" applyBorder="1" applyAlignment="1">
      <alignment horizontal="justify" vertical="center" wrapText="1"/>
    </xf>
    <xf numFmtId="0" fontId="1" fillId="0" borderId="1" xfId="0" applyFont="1" applyBorder="1" applyAlignment="1">
      <alignment horizontal="justify" vertical="center" wrapText="1"/>
    </xf>
    <xf numFmtId="0" fontId="5" fillId="2" borderId="9" xfId="0" applyFont="1" applyFill="1" applyBorder="1" applyAlignment="1">
      <alignment horizontal="justify" vertical="center" wrapText="1"/>
    </xf>
    <xf numFmtId="9" fontId="5" fillId="0" borderId="7" xfId="1" applyFont="1" applyBorder="1" applyAlignment="1">
      <alignment horizontal="justify" vertical="center" wrapText="1"/>
    </xf>
    <xf numFmtId="9" fontId="1" fillId="0" borderId="1" xfId="1" applyFont="1" applyBorder="1" applyAlignment="1">
      <alignment horizontal="justify" vertical="center" wrapText="1"/>
    </xf>
    <xf numFmtId="1" fontId="5" fillId="0" borderId="1" xfId="0" applyNumberFormat="1" applyFont="1" applyFill="1" applyBorder="1" applyAlignment="1">
      <alignment horizontal="center" vertical="center"/>
    </xf>
    <xf numFmtId="9" fontId="6" fillId="0" borderId="1" xfId="1" applyFont="1" applyFill="1" applyBorder="1" applyAlignment="1">
      <alignment horizontal="center" vertical="center"/>
    </xf>
    <xf numFmtId="9" fontId="6" fillId="0" borderId="5" xfId="1" applyFont="1" applyBorder="1" applyAlignment="1">
      <alignment horizontal="center" vertical="center"/>
    </xf>
    <xf numFmtId="9" fontId="6" fillId="0" borderId="14" xfId="1" applyFont="1" applyBorder="1" applyAlignment="1">
      <alignment horizontal="center" vertical="center"/>
    </xf>
    <xf numFmtId="0" fontId="14" fillId="3" borderId="1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14" fillId="3" borderId="2" xfId="0" applyFont="1" applyFill="1" applyBorder="1" applyAlignment="1">
      <alignment horizontal="center" vertical="center" wrapText="1"/>
    </xf>
    <xf numFmtId="9" fontId="6" fillId="0" borderId="20" xfId="1" applyFont="1" applyBorder="1" applyAlignment="1">
      <alignment horizontal="center" vertical="center"/>
    </xf>
    <xf numFmtId="0" fontId="14" fillId="3" borderId="13"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9" fontId="8" fillId="0" borderId="35" xfId="1" applyFont="1" applyBorder="1" applyAlignment="1">
      <alignment horizontal="center" vertical="center"/>
    </xf>
    <xf numFmtId="9" fontId="8" fillId="0" borderId="36" xfId="1" applyFont="1" applyBorder="1" applyAlignment="1">
      <alignment horizontal="center" vertical="center"/>
    </xf>
    <xf numFmtId="9" fontId="8" fillId="0" borderId="30" xfId="1" applyFont="1" applyBorder="1" applyAlignment="1">
      <alignment horizontal="center" vertical="center"/>
    </xf>
    <xf numFmtId="9" fontId="8" fillId="0" borderId="37" xfId="1" applyFont="1" applyBorder="1" applyAlignment="1">
      <alignment horizontal="center" vertical="center"/>
    </xf>
    <xf numFmtId="0" fontId="15" fillId="4" borderId="32"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4" fillId="0" borderId="18" xfId="0" applyFont="1" applyBorder="1" applyAlignment="1">
      <alignment horizontal="center"/>
    </xf>
    <xf numFmtId="0" fontId="4" fillId="0" borderId="39" xfId="0" applyFont="1" applyBorder="1" applyAlignment="1">
      <alignment horizontal="center"/>
    </xf>
    <xf numFmtId="0" fontId="4" fillId="0" borderId="0" xfId="0" applyFont="1" applyAlignment="1">
      <alignment horizontal="center"/>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0" xfId="0" applyAlignment="1">
      <alignment horizontal="center"/>
    </xf>
    <xf numFmtId="0" fontId="0" fillId="0" borderId="18" xfId="0" applyBorder="1" applyAlignment="1">
      <alignment horizontal="center"/>
    </xf>
    <xf numFmtId="0" fontId="4" fillId="0" borderId="0" xfId="0" applyFont="1" applyBorder="1" applyAlignment="1">
      <alignment horizontal="center"/>
    </xf>
  </cellXfs>
  <cellStyles count="2">
    <cellStyle name="Normal" xfId="0" builtinId="0"/>
    <cellStyle name="Porcentaje" xfId="1" builtinId="5"/>
  </cellStyles>
  <dxfs count="20">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colors>
    <mruColors>
      <color rgb="FF08539F"/>
      <color rgb="FF8FC4F9"/>
      <color rgb="FF0B73DB"/>
      <color rgb="FF5FA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84666</xdr:colOff>
      <xdr:row>1</xdr:row>
      <xdr:rowOff>42334</xdr:rowOff>
    </xdr:from>
    <xdr:to>
      <xdr:col>4</xdr:col>
      <xdr:colOff>42333</xdr:colOff>
      <xdr:row>4</xdr:row>
      <xdr:rowOff>171147</xdr:rowOff>
    </xdr:to>
    <xdr:pic>
      <xdr:nvPicPr>
        <xdr:cNvPr id="2" name="Imagen 1" descr="Firma-de-correos-300x12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49" y="243417"/>
          <a:ext cx="1746251" cy="700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96"/>
  <sheetViews>
    <sheetView tabSelected="1" topLeftCell="A86" zoomScaleNormal="100" workbookViewId="0">
      <selection activeCell="F91" sqref="F91"/>
    </sheetView>
  </sheetViews>
  <sheetFormatPr baseColWidth="10" defaultRowHeight="15" x14ac:dyDescent="0.25"/>
  <cols>
    <col min="1" max="1" width="4.85546875" customWidth="1"/>
    <col min="2" max="2" width="5.7109375" customWidth="1"/>
    <col min="3" max="3" width="18.28515625" customWidth="1"/>
    <col min="4" max="4" width="5.85546875" customWidth="1"/>
    <col min="5" max="5" width="30.7109375" customWidth="1"/>
    <col min="6" max="6" width="14.7109375" customWidth="1"/>
    <col min="7" max="7" width="14.42578125" customWidth="1"/>
    <col min="8" max="8" width="15.7109375" customWidth="1"/>
    <col min="9" max="9" width="12.7109375" customWidth="1"/>
    <col min="10" max="10" width="13.7109375" customWidth="1"/>
    <col min="11" max="11" width="12.5703125" customWidth="1"/>
    <col min="12" max="12" width="8" customWidth="1"/>
    <col min="13" max="13" width="12.5703125" customWidth="1"/>
    <col min="14" max="14" width="56.85546875" style="71" customWidth="1"/>
    <col min="15" max="15" width="13.42578125" customWidth="1"/>
    <col min="16" max="16" width="47.28515625" customWidth="1"/>
  </cols>
  <sheetData>
    <row r="1" spans="2:17" s="47" customFormat="1" ht="15.75" thickBot="1" x14ac:dyDescent="0.3">
      <c r="N1" s="68"/>
    </row>
    <row r="2" spans="2:17" s="47" customFormat="1" x14ac:dyDescent="0.25">
      <c r="B2" s="102" t="s">
        <v>136</v>
      </c>
      <c r="C2" s="103"/>
      <c r="D2" s="103"/>
      <c r="E2" s="103"/>
      <c r="F2" s="103"/>
      <c r="G2" s="103"/>
      <c r="H2" s="103"/>
      <c r="I2" s="103"/>
      <c r="J2" s="103"/>
      <c r="K2" s="103"/>
      <c r="L2" s="103"/>
      <c r="M2" s="103"/>
      <c r="N2" s="103"/>
      <c r="O2" s="104"/>
    </row>
    <row r="3" spans="2:17" x14ac:dyDescent="0.25">
      <c r="B3" s="105" t="s">
        <v>0</v>
      </c>
      <c r="C3" s="106"/>
      <c r="D3" s="106"/>
      <c r="E3" s="106"/>
      <c r="F3" s="106"/>
      <c r="G3" s="106"/>
      <c r="H3" s="106"/>
      <c r="I3" s="106"/>
      <c r="J3" s="106"/>
      <c r="K3" s="106"/>
      <c r="L3" s="106"/>
      <c r="M3" s="106"/>
      <c r="N3" s="106"/>
      <c r="O3" s="107"/>
    </row>
    <row r="4" spans="2:17" x14ac:dyDescent="0.25">
      <c r="B4" s="105" t="s">
        <v>61</v>
      </c>
      <c r="C4" s="106"/>
      <c r="D4" s="106"/>
      <c r="E4" s="106"/>
      <c r="F4" s="106"/>
      <c r="G4" s="106"/>
      <c r="H4" s="106"/>
      <c r="I4" s="106"/>
      <c r="J4" s="106"/>
      <c r="K4" s="106"/>
      <c r="L4" s="106"/>
      <c r="M4" s="106"/>
      <c r="N4" s="106"/>
      <c r="O4" s="107"/>
    </row>
    <row r="5" spans="2:17" ht="15.75" thickBot="1" x14ac:dyDescent="0.3">
      <c r="B5" s="108" t="s">
        <v>314</v>
      </c>
      <c r="C5" s="109"/>
      <c r="D5" s="109"/>
      <c r="E5" s="109"/>
      <c r="F5" s="109"/>
      <c r="G5" s="109"/>
      <c r="H5" s="109"/>
      <c r="I5" s="109"/>
      <c r="J5" s="109"/>
      <c r="K5" s="109"/>
      <c r="L5" s="109"/>
      <c r="M5" s="109"/>
      <c r="N5" s="109"/>
      <c r="O5" s="110"/>
    </row>
    <row r="6" spans="2:17" ht="15.75" thickBot="1" x14ac:dyDescent="0.3">
      <c r="B6" s="92" t="s">
        <v>60</v>
      </c>
      <c r="C6" s="93"/>
      <c r="D6" s="93"/>
      <c r="E6" s="93"/>
      <c r="F6" s="93"/>
      <c r="G6" s="93"/>
      <c r="H6" s="93"/>
      <c r="I6" s="93"/>
      <c r="J6" s="93"/>
      <c r="K6" s="93"/>
      <c r="L6" s="93"/>
      <c r="M6" s="93"/>
      <c r="N6" s="93"/>
      <c r="O6" s="101"/>
    </row>
    <row r="7" spans="2:17" ht="39" thickBot="1" x14ac:dyDescent="0.3">
      <c r="B7" s="94" t="s">
        <v>36</v>
      </c>
      <c r="C7" s="95"/>
      <c r="D7" s="89" t="s">
        <v>10</v>
      </c>
      <c r="E7" s="90"/>
      <c r="F7" s="61" t="s">
        <v>2</v>
      </c>
      <c r="G7" s="61" t="s">
        <v>8</v>
      </c>
      <c r="H7" s="61" t="s">
        <v>11</v>
      </c>
      <c r="I7" s="61" t="s">
        <v>12</v>
      </c>
      <c r="J7" s="61" t="s">
        <v>310</v>
      </c>
      <c r="K7" s="61" t="s">
        <v>40</v>
      </c>
      <c r="L7" s="61" t="s">
        <v>1</v>
      </c>
      <c r="M7" s="61" t="s">
        <v>9</v>
      </c>
      <c r="N7" s="63" t="s">
        <v>135</v>
      </c>
      <c r="O7" s="62" t="s">
        <v>42</v>
      </c>
    </row>
    <row r="8" spans="2:17" ht="114.75" x14ac:dyDescent="0.25">
      <c r="B8" s="57" t="s">
        <v>14</v>
      </c>
      <c r="C8" s="58" t="s">
        <v>13</v>
      </c>
      <c r="D8" s="2" t="s">
        <v>51</v>
      </c>
      <c r="E8" s="1" t="s">
        <v>174</v>
      </c>
      <c r="F8" s="2" t="s">
        <v>44</v>
      </c>
      <c r="G8" s="2" t="s">
        <v>43</v>
      </c>
      <c r="H8" s="2" t="s">
        <v>52</v>
      </c>
      <c r="I8" s="3">
        <v>44012</v>
      </c>
      <c r="J8" s="4">
        <v>1</v>
      </c>
      <c r="K8" s="4">
        <v>1</v>
      </c>
      <c r="L8" s="17">
        <f>+K8/J8</f>
        <v>1</v>
      </c>
      <c r="M8" s="83">
        <f>AVERAGE(L8:L12)</f>
        <v>0.83333333333333337</v>
      </c>
      <c r="N8" s="73" t="s">
        <v>326</v>
      </c>
      <c r="O8" s="111">
        <f>AVERAGE(M8,M18,M42,M64,M79)</f>
        <v>0.67418128654970755</v>
      </c>
    </row>
    <row r="9" spans="2:17" ht="56.25" customHeight="1" x14ac:dyDescent="0.25">
      <c r="B9" s="57" t="s">
        <v>30</v>
      </c>
      <c r="C9" s="59" t="s">
        <v>53</v>
      </c>
      <c r="D9" s="2" t="s">
        <v>54</v>
      </c>
      <c r="E9" s="1" t="s">
        <v>175</v>
      </c>
      <c r="F9" s="2" t="s">
        <v>114</v>
      </c>
      <c r="G9" s="2" t="s">
        <v>43</v>
      </c>
      <c r="H9" s="11" t="s">
        <v>52</v>
      </c>
      <c r="I9" s="3">
        <v>43861</v>
      </c>
      <c r="J9" s="5">
        <v>1</v>
      </c>
      <c r="K9" s="5">
        <v>1</v>
      </c>
      <c r="L9" s="17">
        <f>+K9/J9</f>
        <v>1</v>
      </c>
      <c r="M9" s="84"/>
      <c r="N9" s="74" t="s">
        <v>327</v>
      </c>
      <c r="O9" s="112"/>
      <c r="Q9" s="54"/>
    </row>
    <row r="10" spans="2:17" ht="58.5" customHeight="1" x14ac:dyDescent="0.25">
      <c r="B10" s="57" t="s">
        <v>31</v>
      </c>
      <c r="C10" s="58" t="s">
        <v>15</v>
      </c>
      <c r="D10" s="2" t="s">
        <v>55</v>
      </c>
      <c r="E10" s="1" t="s">
        <v>176</v>
      </c>
      <c r="F10" s="2" t="s">
        <v>45</v>
      </c>
      <c r="G10" s="2" t="s">
        <v>43</v>
      </c>
      <c r="H10" s="11" t="s">
        <v>52</v>
      </c>
      <c r="I10" s="7">
        <v>43861</v>
      </c>
      <c r="J10" s="6">
        <v>1</v>
      </c>
      <c r="K10" s="5">
        <v>1</v>
      </c>
      <c r="L10" s="17">
        <f>+K10/J10</f>
        <v>1</v>
      </c>
      <c r="M10" s="84"/>
      <c r="N10" s="74" t="s">
        <v>325</v>
      </c>
      <c r="O10" s="112"/>
    </row>
    <row r="11" spans="2:17" ht="76.5" x14ac:dyDescent="0.25">
      <c r="B11" s="57" t="s">
        <v>56</v>
      </c>
      <c r="C11" s="59" t="s">
        <v>17</v>
      </c>
      <c r="D11" s="2" t="s">
        <v>57</v>
      </c>
      <c r="E11" s="1" t="s">
        <v>177</v>
      </c>
      <c r="F11" s="2" t="s">
        <v>178</v>
      </c>
      <c r="G11" s="2" t="s">
        <v>43</v>
      </c>
      <c r="H11" s="2" t="s">
        <v>179</v>
      </c>
      <c r="I11" s="7" t="s">
        <v>180</v>
      </c>
      <c r="J11" s="6">
        <v>4</v>
      </c>
      <c r="K11" s="5">
        <v>2</v>
      </c>
      <c r="L11" s="82">
        <f>+K11/J11</f>
        <v>0.5</v>
      </c>
      <c r="M11" s="84"/>
      <c r="N11" s="75" t="s">
        <v>328</v>
      </c>
      <c r="O11" s="112"/>
    </row>
    <row r="12" spans="2:17" ht="144" customHeight="1" thickBot="1" x14ac:dyDescent="0.3">
      <c r="B12" s="57" t="s">
        <v>58</v>
      </c>
      <c r="C12" s="58" t="s">
        <v>19</v>
      </c>
      <c r="D12" s="20" t="s">
        <v>59</v>
      </c>
      <c r="E12" s="21" t="s">
        <v>181</v>
      </c>
      <c r="F12" s="20" t="s">
        <v>46</v>
      </c>
      <c r="G12" s="20" t="s">
        <v>43</v>
      </c>
      <c r="H12" s="20" t="s">
        <v>20</v>
      </c>
      <c r="I12" s="7" t="s">
        <v>305</v>
      </c>
      <c r="J12" s="23">
        <v>3</v>
      </c>
      <c r="K12" s="24">
        <v>2</v>
      </c>
      <c r="L12" s="45">
        <f>+K12/J12</f>
        <v>0.66666666666666663</v>
      </c>
      <c r="M12" s="99"/>
      <c r="N12" s="76" t="s">
        <v>329</v>
      </c>
      <c r="O12" s="112"/>
    </row>
    <row r="13" spans="2:17" ht="24.95" customHeight="1" thickBot="1" x14ac:dyDescent="0.3">
      <c r="B13" s="92" t="s">
        <v>309</v>
      </c>
      <c r="C13" s="93"/>
      <c r="D13" s="93"/>
      <c r="E13" s="93"/>
      <c r="F13" s="93"/>
      <c r="G13" s="93"/>
      <c r="H13" s="93"/>
      <c r="I13" s="93"/>
      <c r="J13" s="93"/>
      <c r="K13" s="93"/>
      <c r="L13" s="93"/>
      <c r="M13" s="93"/>
      <c r="N13" s="93"/>
      <c r="O13" s="112"/>
    </row>
    <row r="14" spans="2:17" s="72" customFormat="1" ht="67.5" customHeight="1" x14ac:dyDescent="0.25">
      <c r="B14" s="94" t="s">
        <v>36</v>
      </c>
      <c r="C14" s="95"/>
      <c r="D14" s="89" t="s">
        <v>10</v>
      </c>
      <c r="E14" s="90"/>
      <c r="F14" s="63" t="s">
        <v>2</v>
      </c>
      <c r="G14" s="63" t="s">
        <v>8</v>
      </c>
      <c r="H14" s="63" t="s">
        <v>11</v>
      </c>
      <c r="I14" s="63" t="s">
        <v>12</v>
      </c>
      <c r="J14" s="63" t="s">
        <v>310</v>
      </c>
      <c r="K14" s="63" t="s">
        <v>40</v>
      </c>
      <c r="L14" s="63" t="s">
        <v>1</v>
      </c>
      <c r="M14" s="63" t="s">
        <v>9</v>
      </c>
      <c r="N14" s="69" t="s">
        <v>135</v>
      </c>
      <c r="O14" s="112"/>
    </row>
    <row r="15" spans="2:17" ht="50.1" customHeight="1" thickBot="1" x14ac:dyDescent="0.3">
      <c r="B15" s="96" t="s">
        <v>311</v>
      </c>
      <c r="C15" s="97"/>
      <c r="D15" s="97"/>
      <c r="E15" s="97"/>
      <c r="F15" s="97"/>
      <c r="G15" s="97"/>
      <c r="H15" s="97"/>
      <c r="I15" s="97"/>
      <c r="J15" s="97"/>
      <c r="K15" s="97"/>
      <c r="L15" s="97"/>
      <c r="M15" s="97"/>
      <c r="N15" s="97"/>
      <c r="O15" s="112"/>
    </row>
    <row r="16" spans="2:17" ht="15.75" thickBot="1" x14ac:dyDescent="0.3">
      <c r="B16" s="92" t="s">
        <v>63</v>
      </c>
      <c r="C16" s="93"/>
      <c r="D16" s="93"/>
      <c r="E16" s="93"/>
      <c r="F16" s="93"/>
      <c r="G16" s="93"/>
      <c r="H16" s="93"/>
      <c r="I16" s="93"/>
      <c r="J16" s="93"/>
      <c r="K16" s="93"/>
      <c r="L16" s="93"/>
      <c r="M16" s="93"/>
      <c r="N16" s="93"/>
      <c r="O16" s="112"/>
    </row>
    <row r="17" spans="2:15" ht="38.25" x14ac:dyDescent="0.25">
      <c r="B17" s="94" t="s">
        <v>36</v>
      </c>
      <c r="C17" s="95"/>
      <c r="D17" s="89" t="s">
        <v>10</v>
      </c>
      <c r="E17" s="90"/>
      <c r="F17" s="61" t="s">
        <v>2</v>
      </c>
      <c r="G17" s="61" t="s">
        <v>8</v>
      </c>
      <c r="H17" s="61" t="s">
        <v>11</v>
      </c>
      <c r="I17" s="61" t="s">
        <v>12</v>
      </c>
      <c r="J17" s="63" t="s">
        <v>310</v>
      </c>
      <c r="K17" s="63" t="s">
        <v>40</v>
      </c>
      <c r="L17" s="61" t="s">
        <v>41</v>
      </c>
      <c r="M17" s="61" t="s">
        <v>9</v>
      </c>
      <c r="N17" s="69" t="s">
        <v>135</v>
      </c>
      <c r="O17" s="112"/>
    </row>
    <row r="18" spans="2:15" ht="76.5" x14ac:dyDescent="0.25">
      <c r="B18" s="85" t="s">
        <v>16</v>
      </c>
      <c r="C18" s="87" t="s">
        <v>3</v>
      </c>
      <c r="D18" s="8" t="s">
        <v>64</v>
      </c>
      <c r="E18" s="9" t="s">
        <v>182</v>
      </c>
      <c r="F18" s="8" t="s">
        <v>183</v>
      </c>
      <c r="G18" s="2" t="s">
        <v>43</v>
      </c>
      <c r="H18" s="56" t="s">
        <v>137</v>
      </c>
      <c r="I18" s="10">
        <v>43861</v>
      </c>
      <c r="J18" s="19">
        <v>1</v>
      </c>
      <c r="K18" s="13">
        <v>1</v>
      </c>
      <c r="L18" s="17">
        <f t="shared" ref="L18:L35" si="0">+K18/J18</f>
        <v>1</v>
      </c>
      <c r="M18" s="83">
        <f>AVERAGE(L18:L39)</f>
        <v>0.57777777777777772</v>
      </c>
      <c r="N18" s="74" t="s">
        <v>317</v>
      </c>
      <c r="O18" s="113"/>
    </row>
    <row r="19" spans="2:15" ht="76.5" x14ac:dyDescent="0.25">
      <c r="B19" s="86"/>
      <c r="C19" s="88"/>
      <c r="D19" s="8" t="s">
        <v>65</v>
      </c>
      <c r="E19" s="9" t="s">
        <v>184</v>
      </c>
      <c r="F19" s="8" t="s">
        <v>185</v>
      </c>
      <c r="G19" s="2" t="s">
        <v>43</v>
      </c>
      <c r="H19" s="56" t="s">
        <v>127</v>
      </c>
      <c r="I19" s="10">
        <v>44135</v>
      </c>
      <c r="J19" s="19">
        <v>1</v>
      </c>
      <c r="K19" s="13">
        <v>0</v>
      </c>
      <c r="L19" s="17" t="s">
        <v>43</v>
      </c>
      <c r="M19" s="84"/>
      <c r="N19" s="75" t="s">
        <v>330</v>
      </c>
      <c r="O19" s="113"/>
    </row>
    <row r="20" spans="2:15" ht="59.25" customHeight="1" x14ac:dyDescent="0.25">
      <c r="B20" s="86"/>
      <c r="C20" s="88"/>
      <c r="D20" s="8" t="s">
        <v>140</v>
      </c>
      <c r="E20" s="9" t="s">
        <v>186</v>
      </c>
      <c r="F20" s="8" t="s">
        <v>47</v>
      </c>
      <c r="G20" s="2" t="s">
        <v>43</v>
      </c>
      <c r="H20" s="56" t="s">
        <v>66</v>
      </c>
      <c r="I20" s="10">
        <v>44165</v>
      </c>
      <c r="J20" s="19">
        <v>1</v>
      </c>
      <c r="K20" s="13">
        <v>0</v>
      </c>
      <c r="L20" s="17" t="s">
        <v>43</v>
      </c>
      <c r="M20" s="84"/>
      <c r="N20" s="77" t="s">
        <v>331</v>
      </c>
      <c r="O20" s="113"/>
    </row>
    <row r="21" spans="2:15" ht="95.25" customHeight="1" x14ac:dyDescent="0.25">
      <c r="B21" s="86"/>
      <c r="C21" s="88"/>
      <c r="D21" s="8" t="s">
        <v>142</v>
      </c>
      <c r="E21" s="9" t="s">
        <v>187</v>
      </c>
      <c r="F21" s="8" t="s">
        <v>188</v>
      </c>
      <c r="G21" s="2" t="s">
        <v>43</v>
      </c>
      <c r="H21" s="56" t="s">
        <v>138</v>
      </c>
      <c r="I21" s="10" t="s">
        <v>139</v>
      </c>
      <c r="J21" s="19">
        <v>12</v>
      </c>
      <c r="K21" s="13">
        <v>8</v>
      </c>
      <c r="L21" s="17">
        <f t="shared" si="0"/>
        <v>0.66666666666666663</v>
      </c>
      <c r="M21" s="84"/>
      <c r="N21" s="75" t="s">
        <v>318</v>
      </c>
      <c r="O21" s="113"/>
    </row>
    <row r="22" spans="2:15" ht="95.25" customHeight="1" x14ac:dyDescent="0.25">
      <c r="B22" s="86"/>
      <c r="C22" s="88"/>
      <c r="D22" s="8" t="s">
        <v>143</v>
      </c>
      <c r="E22" s="9" t="s">
        <v>189</v>
      </c>
      <c r="F22" s="8" t="s">
        <v>190</v>
      </c>
      <c r="G22" s="2" t="s">
        <v>43</v>
      </c>
      <c r="H22" s="56" t="s">
        <v>141</v>
      </c>
      <c r="I22" s="10" t="s">
        <v>191</v>
      </c>
      <c r="J22" s="19">
        <v>2</v>
      </c>
      <c r="K22" s="13">
        <v>1</v>
      </c>
      <c r="L22" s="17">
        <f t="shared" si="0"/>
        <v>0.5</v>
      </c>
      <c r="M22" s="84"/>
      <c r="N22" s="73" t="s">
        <v>368</v>
      </c>
      <c r="O22" s="113"/>
    </row>
    <row r="23" spans="2:15" ht="114.75" customHeight="1" x14ac:dyDescent="0.25">
      <c r="B23" s="86"/>
      <c r="C23" s="88"/>
      <c r="D23" s="8" t="s">
        <v>144</v>
      </c>
      <c r="E23" s="9" t="s">
        <v>192</v>
      </c>
      <c r="F23" s="8" t="s">
        <v>193</v>
      </c>
      <c r="G23" s="2" t="s">
        <v>43</v>
      </c>
      <c r="H23" s="56" t="s">
        <v>141</v>
      </c>
      <c r="I23" s="10" t="s">
        <v>194</v>
      </c>
      <c r="J23" s="19">
        <v>2</v>
      </c>
      <c r="K23" s="13">
        <v>1</v>
      </c>
      <c r="L23" s="17">
        <f t="shared" si="0"/>
        <v>0.5</v>
      </c>
      <c r="M23" s="84"/>
      <c r="N23" s="73" t="s">
        <v>369</v>
      </c>
      <c r="O23" s="113"/>
    </row>
    <row r="24" spans="2:15" ht="76.5" x14ac:dyDescent="0.25">
      <c r="B24" s="86"/>
      <c r="C24" s="88"/>
      <c r="D24" s="8" t="s">
        <v>195</v>
      </c>
      <c r="E24" s="9" t="s">
        <v>201</v>
      </c>
      <c r="F24" s="8" t="s">
        <v>190</v>
      </c>
      <c r="G24" s="2" t="s">
        <v>43</v>
      </c>
      <c r="H24" s="56" t="s">
        <v>147</v>
      </c>
      <c r="I24" s="10" t="s">
        <v>202</v>
      </c>
      <c r="J24" s="19">
        <v>2</v>
      </c>
      <c r="K24" s="13">
        <v>1</v>
      </c>
      <c r="L24" s="17">
        <f t="shared" si="0"/>
        <v>0.5</v>
      </c>
      <c r="M24" s="84"/>
      <c r="N24" s="75" t="s">
        <v>319</v>
      </c>
      <c r="O24" s="113"/>
    </row>
    <row r="25" spans="2:15" ht="76.5" x14ac:dyDescent="0.25">
      <c r="B25" s="86"/>
      <c r="C25" s="88"/>
      <c r="D25" s="8" t="s">
        <v>196</v>
      </c>
      <c r="E25" s="9" t="s">
        <v>203</v>
      </c>
      <c r="F25" s="8" t="s">
        <v>204</v>
      </c>
      <c r="G25" s="2" t="s">
        <v>43</v>
      </c>
      <c r="H25" s="56" t="s">
        <v>147</v>
      </c>
      <c r="I25" s="10" t="s">
        <v>202</v>
      </c>
      <c r="J25" s="19">
        <v>2</v>
      </c>
      <c r="K25" s="13">
        <v>1</v>
      </c>
      <c r="L25" s="17">
        <f t="shared" si="0"/>
        <v>0.5</v>
      </c>
      <c r="M25" s="84"/>
      <c r="N25" s="75" t="s">
        <v>370</v>
      </c>
      <c r="O25" s="113"/>
    </row>
    <row r="26" spans="2:15" ht="113.25" customHeight="1" x14ac:dyDescent="0.25">
      <c r="B26" s="86"/>
      <c r="C26" s="88"/>
      <c r="D26" s="8" t="s">
        <v>197</v>
      </c>
      <c r="E26" s="9" t="s">
        <v>205</v>
      </c>
      <c r="F26" s="8" t="s">
        <v>206</v>
      </c>
      <c r="G26" s="2" t="s">
        <v>43</v>
      </c>
      <c r="H26" s="56" t="s">
        <v>146</v>
      </c>
      <c r="I26" s="10" t="s">
        <v>207</v>
      </c>
      <c r="J26" s="19">
        <v>4</v>
      </c>
      <c r="K26" s="13">
        <v>2</v>
      </c>
      <c r="L26" s="17">
        <f t="shared" si="0"/>
        <v>0.5</v>
      </c>
      <c r="M26" s="84"/>
      <c r="N26" s="80" t="s">
        <v>332</v>
      </c>
      <c r="O26" s="113"/>
    </row>
    <row r="27" spans="2:15" ht="90" customHeight="1" x14ac:dyDescent="0.25">
      <c r="B27" s="86"/>
      <c r="C27" s="88"/>
      <c r="D27" s="8" t="s">
        <v>198</v>
      </c>
      <c r="E27" s="9" t="s">
        <v>208</v>
      </c>
      <c r="F27" s="8" t="s">
        <v>209</v>
      </c>
      <c r="G27" s="2" t="s">
        <v>43</v>
      </c>
      <c r="H27" s="56" t="s">
        <v>210</v>
      </c>
      <c r="I27" s="10" t="s">
        <v>211</v>
      </c>
      <c r="J27" s="19">
        <v>2</v>
      </c>
      <c r="K27" s="13">
        <v>1</v>
      </c>
      <c r="L27" s="17">
        <f t="shared" si="0"/>
        <v>0.5</v>
      </c>
      <c r="M27" s="84"/>
      <c r="N27" s="77" t="s">
        <v>331</v>
      </c>
      <c r="O27" s="113"/>
    </row>
    <row r="28" spans="2:15" ht="76.5" x14ac:dyDescent="0.25">
      <c r="B28" s="86"/>
      <c r="C28" s="88"/>
      <c r="D28" s="8" t="s">
        <v>199</v>
      </c>
      <c r="E28" s="9" t="s">
        <v>212</v>
      </c>
      <c r="F28" s="8" t="s">
        <v>204</v>
      </c>
      <c r="G28" s="2" t="s">
        <v>43</v>
      </c>
      <c r="H28" s="56" t="s">
        <v>213</v>
      </c>
      <c r="I28" s="10" t="s">
        <v>214</v>
      </c>
      <c r="J28" s="19">
        <v>2</v>
      </c>
      <c r="K28" s="13">
        <v>1</v>
      </c>
      <c r="L28" s="17">
        <f t="shared" si="0"/>
        <v>0.5</v>
      </c>
      <c r="M28" s="84"/>
      <c r="N28" s="75" t="s">
        <v>333</v>
      </c>
      <c r="O28" s="113"/>
    </row>
    <row r="29" spans="2:15" ht="108" customHeight="1" x14ac:dyDescent="0.25">
      <c r="B29" s="91"/>
      <c r="C29" s="98"/>
      <c r="D29" s="8" t="s">
        <v>200</v>
      </c>
      <c r="E29" s="9" t="s">
        <v>215</v>
      </c>
      <c r="F29" s="8" t="s">
        <v>216</v>
      </c>
      <c r="G29" s="2" t="s">
        <v>43</v>
      </c>
      <c r="H29" s="56" t="s">
        <v>213</v>
      </c>
      <c r="I29" s="10" t="s">
        <v>217</v>
      </c>
      <c r="J29" s="19">
        <v>2</v>
      </c>
      <c r="K29" s="13">
        <v>1</v>
      </c>
      <c r="L29" s="17">
        <f t="shared" si="0"/>
        <v>0.5</v>
      </c>
      <c r="M29" s="84"/>
      <c r="N29" s="75" t="s">
        <v>334</v>
      </c>
      <c r="O29" s="113"/>
    </row>
    <row r="30" spans="2:15" ht="63.75" x14ac:dyDescent="0.25">
      <c r="B30" s="85" t="s">
        <v>25</v>
      </c>
      <c r="C30" s="87" t="s">
        <v>21</v>
      </c>
      <c r="D30" s="2" t="s">
        <v>67</v>
      </c>
      <c r="E30" s="1" t="s">
        <v>218</v>
      </c>
      <c r="F30" s="2" t="s">
        <v>38</v>
      </c>
      <c r="G30" s="2" t="s">
        <v>43</v>
      </c>
      <c r="H30" s="11" t="s">
        <v>225</v>
      </c>
      <c r="I30" s="10" t="s">
        <v>226</v>
      </c>
      <c r="J30" s="19">
        <v>4</v>
      </c>
      <c r="K30" s="13">
        <v>2</v>
      </c>
      <c r="L30" s="17">
        <f t="shared" si="0"/>
        <v>0.5</v>
      </c>
      <c r="M30" s="84"/>
      <c r="N30" s="75" t="s">
        <v>335</v>
      </c>
      <c r="O30" s="113"/>
    </row>
    <row r="31" spans="2:15" ht="76.5" x14ac:dyDescent="0.25">
      <c r="B31" s="86"/>
      <c r="C31" s="88"/>
      <c r="D31" s="2" t="s">
        <v>68</v>
      </c>
      <c r="E31" s="1" t="s">
        <v>219</v>
      </c>
      <c r="F31" s="2" t="s">
        <v>222</v>
      </c>
      <c r="G31" s="2" t="s">
        <v>43</v>
      </c>
      <c r="H31" s="56" t="s">
        <v>213</v>
      </c>
      <c r="I31" s="10" t="s">
        <v>227</v>
      </c>
      <c r="J31" s="19">
        <v>2</v>
      </c>
      <c r="K31" s="13">
        <v>1</v>
      </c>
      <c r="L31" s="17">
        <f t="shared" si="0"/>
        <v>0.5</v>
      </c>
      <c r="M31" s="84"/>
      <c r="N31" s="75" t="s">
        <v>320</v>
      </c>
      <c r="O31" s="113"/>
    </row>
    <row r="32" spans="2:15" ht="230.25" customHeight="1" x14ac:dyDescent="0.25">
      <c r="B32" s="86"/>
      <c r="C32" s="88"/>
      <c r="D32" s="2" t="s">
        <v>69</v>
      </c>
      <c r="E32" s="1" t="s">
        <v>220</v>
      </c>
      <c r="F32" s="2" t="s">
        <v>223</v>
      </c>
      <c r="G32" s="2" t="s">
        <v>43</v>
      </c>
      <c r="H32" s="56" t="s">
        <v>141</v>
      </c>
      <c r="I32" s="10" t="s">
        <v>191</v>
      </c>
      <c r="J32" s="19">
        <v>2</v>
      </c>
      <c r="K32" s="13">
        <v>1</v>
      </c>
      <c r="L32" s="17">
        <f t="shared" si="0"/>
        <v>0.5</v>
      </c>
      <c r="M32" s="84"/>
      <c r="N32" s="73" t="s">
        <v>336</v>
      </c>
      <c r="O32" s="113"/>
    </row>
    <row r="33" spans="2:16" ht="38.25" x14ac:dyDescent="0.25">
      <c r="B33" s="91"/>
      <c r="C33" s="98"/>
      <c r="D33" s="2" t="s">
        <v>145</v>
      </c>
      <c r="E33" s="1" t="s">
        <v>221</v>
      </c>
      <c r="F33" s="2" t="s">
        <v>224</v>
      </c>
      <c r="G33" s="2" t="s">
        <v>43</v>
      </c>
      <c r="H33" s="56" t="s">
        <v>66</v>
      </c>
      <c r="I33" s="10">
        <v>44196</v>
      </c>
      <c r="J33" s="19">
        <v>1</v>
      </c>
      <c r="K33" s="13">
        <v>0</v>
      </c>
      <c r="L33" s="17" t="s">
        <v>43</v>
      </c>
      <c r="M33" s="84"/>
      <c r="N33" s="77" t="s">
        <v>331</v>
      </c>
      <c r="O33" s="113"/>
    </row>
    <row r="34" spans="2:16" ht="357" x14ac:dyDescent="0.25">
      <c r="B34" s="60" t="s">
        <v>70</v>
      </c>
      <c r="C34" s="58" t="s">
        <v>4</v>
      </c>
      <c r="D34" s="2" t="s">
        <v>71</v>
      </c>
      <c r="E34" s="12" t="s">
        <v>228</v>
      </c>
      <c r="F34" s="11" t="s">
        <v>151</v>
      </c>
      <c r="G34" s="2" t="s">
        <v>43</v>
      </c>
      <c r="H34" s="11" t="s">
        <v>66</v>
      </c>
      <c r="I34" s="15" t="s">
        <v>191</v>
      </c>
      <c r="J34" s="19">
        <v>2</v>
      </c>
      <c r="K34" s="13">
        <v>1</v>
      </c>
      <c r="L34" s="17">
        <f t="shared" si="0"/>
        <v>0.5</v>
      </c>
      <c r="M34" s="84"/>
      <c r="N34" s="73" t="s">
        <v>337</v>
      </c>
      <c r="O34" s="113"/>
    </row>
    <row r="35" spans="2:16" ht="63.75" x14ac:dyDescent="0.25">
      <c r="B35" s="100" t="s">
        <v>73</v>
      </c>
      <c r="C35" s="87" t="s">
        <v>22</v>
      </c>
      <c r="D35" s="2" t="s">
        <v>72</v>
      </c>
      <c r="E35" s="12" t="s">
        <v>229</v>
      </c>
      <c r="F35" s="11" t="s">
        <v>75</v>
      </c>
      <c r="G35" s="2" t="s">
        <v>43</v>
      </c>
      <c r="H35" s="11" t="s">
        <v>66</v>
      </c>
      <c r="I35" s="15">
        <v>44196</v>
      </c>
      <c r="J35" s="19">
        <v>1</v>
      </c>
      <c r="K35" s="81">
        <v>1</v>
      </c>
      <c r="L35" s="17">
        <f t="shared" si="0"/>
        <v>1</v>
      </c>
      <c r="M35" s="84"/>
      <c r="N35" s="73" t="s">
        <v>371</v>
      </c>
      <c r="O35" s="113"/>
    </row>
    <row r="36" spans="2:16" ht="50.25" customHeight="1" x14ac:dyDescent="0.25">
      <c r="B36" s="100"/>
      <c r="C36" s="88"/>
      <c r="D36" s="2" t="s">
        <v>74</v>
      </c>
      <c r="E36" s="12" t="s">
        <v>230</v>
      </c>
      <c r="F36" s="11" t="s">
        <v>23</v>
      </c>
      <c r="G36" s="2" t="s">
        <v>43</v>
      </c>
      <c r="H36" s="11" t="s">
        <v>66</v>
      </c>
      <c r="I36" s="15">
        <v>44196</v>
      </c>
      <c r="J36" s="19">
        <v>1</v>
      </c>
      <c r="K36" s="13">
        <v>0</v>
      </c>
      <c r="L36" s="17" t="s">
        <v>43</v>
      </c>
      <c r="M36" s="84"/>
      <c r="N36" s="77" t="s">
        <v>331</v>
      </c>
      <c r="O36" s="113"/>
    </row>
    <row r="37" spans="2:16" ht="58.5" customHeight="1" x14ac:dyDescent="0.25">
      <c r="B37" s="100"/>
      <c r="C37" s="88"/>
      <c r="D37" s="2" t="s">
        <v>76</v>
      </c>
      <c r="E37" s="12" t="s">
        <v>231</v>
      </c>
      <c r="F37" s="11" t="s">
        <v>48</v>
      </c>
      <c r="G37" s="2" t="s">
        <v>43</v>
      </c>
      <c r="H37" s="11" t="s">
        <v>66</v>
      </c>
      <c r="I37" s="15">
        <v>44196</v>
      </c>
      <c r="J37" s="19">
        <v>1</v>
      </c>
      <c r="K37" s="13">
        <v>0</v>
      </c>
      <c r="L37" s="17" t="s">
        <v>43</v>
      </c>
      <c r="M37" s="84"/>
      <c r="N37" s="77" t="s">
        <v>331</v>
      </c>
      <c r="O37" s="113"/>
    </row>
    <row r="38" spans="2:16" ht="46.5" customHeight="1" x14ac:dyDescent="0.25">
      <c r="B38" s="100"/>
      <c r="C38" s="88"/>
      <c r="D38" s="2" t="s">
        <v>77</v>
      </c>
      <c r="E38" s="12" t="s">
        <v>232</v>
      </c>
      <c r="F38" s="11" t="s">
        <v>37</v>
      </c>
      <c r="G38" s="2" t="s">
        <v>43</v>
      </c>
      <c r="H38" s="11" t="s">
        <v>20</v>
      </c>
      <c r="I38" s="15">
        <v>44196</v>
      </c>
      <c r="J38" s="19">
        <v>1</v>
      </c>
      <c r="K38" s="13">
        <v>0</v>
      </c>
      <c r="L38" s="17" t="s">
        <v>43</v>
      </c>
      <c r="M38" s="84"/>
      <c r="N38" s="77" t="s">
        <v>331</v>
      </c>
      <c r="O38" s="113"/>
    </row>
    <row r="39" spans="2:16" ht="57" customHeight="1" thickBot="1" x14ac:dyDescent="0.3">
      <c r="B39" s="85"/>
      <c r="C39" s="88"/>
      <c r="D39" s="20" t="s">
        <v>78</v>
      </c>
      <c r="E39" s="26" t="s">
        <v>233</v>
      </c>
      <c r="F39" s="25" t="s">
        <v>49</v>
      </c>
      <c r="G39" s="20" t="s">
        <v>43</v>
      </c>
      <c r="H39" s="25" t="s">
        <v>66</v>
      </c>
      <c r="I39" s="28">
        <v>44196</v>
      </c>
      <c r="J39" s="29">
        <v>1</v>
      </c>
      <c r="K39" s="30">
        <v>0</v>
      </c>
      <c r="L39" s="17" t="s">
        <v>43</v>
      </c>
      <c r="M39" s="99"/>
      <c r="N39" s="77" t="s">
        <v>331</v>
      </c>
      <c r="O39" s="113"/>
    </row>
    <row r="40" spans="2:16" ht="15.75" thickBot="1" x14ac:dyDescent="0.3">
      <c r="B40" s="92" t="s">
        <v>115</v>
      </c>
      <c r="C40" s="93"/>
      <c r="D40" s="93"/>
      <c r="E40" s="93"/>
      <c r="F40" s="93"/>
      <c r="G40" s="93"/>
      <c r="H40" s="93"/>
      <c r="I40" s="93"/>
      <c r="J40" s="93"/>
      <c r="K40" s="93"/>
      <c r="L40" s="93"/>
      <c r="M40" s="93"/>
      <c r="N40" s="115"/>
      <c r="O40" s="112"/>
    </row>
    <row r="41" spans="2:16" ht="38.25" x14ac:dyDescent="0.25">
      <c r="B41" s="116" t="s">
        <v>36</v>
      </c>
      <c r="C41" s="117"/>
      <c r="D41" s="89" t="s">
        <v>10</v>
      </c>
      <c r="E41" s="90"/>
      <c r="F41" s="61" t="s">
        <v>2</v>
      </c>
      <c r="G41" s="61" t="s">
        <v>8</v>
      </c>
      <c r="H41" s="61" t="s">
        <v>11</v>
      </c>
      <c r="I41" s="61" t="s">
        <v>12</v>
      </c>
      <c r="J41" s="63" t="s">
        <v>310</v>
      </c>
      <c r="K41" s="63" t="s">
        <v>40</v>
      </c>
      <c r="L41" s="61" t="s">
        <v>41</v>
      </c>
      <c r="M41" s="61" t="s">
        <v>9</v>
      </c>
      <c r="N41" s="69" t="s">
        <v>135</v>
      </c>
      <c r="O41" s="112"/>
    </row>
    <row r="42" spans="2:16" ht="114.75" x14ac:dyDescent="0.25">
      <c r="B42" s="85" t="s">
        <v>18</v>
      </c>
      <c r="C42" s="87" t="s">
        <v>116</v>
      </c>
      <c r="D42" s="8" t="s">
        <v>79</v>
      </c>
      <c r="E42" s="9" t="s">
        <v>236</v>
      </c>
      <c r="F42" s="11" t="s">
        <v>148</v>
      </c>
      <c r="G42" s="2" t="s">
        <v>43</v>
      </c>
      <c r="H42" s="11" t="s">
        <v>90</v>
      </c>
      <c r="I42" s="18" t="s">
        <v>191</v>
      </c>
      <c r="J42" s="19">
        <v>2</v>
      </c>
      <c r="K42" s="6">
        <v>1</v>
      </c>
      <c r="L42" s="17">
        <f t="shared" ref="L42:L61" si="1">+K42/J42</f>
        <v>0.5</v>
      </c>
      <c r="M42" s="83">
        <f>AVERAGE(L42:L61)</f>
        <v>0.64035087719298256</v>
      </c>
      <c r="N42" s="75" t="s">
        <v>338</v>
      </c>
      <c r="O42" s="113"/>
    </row>
    <row r="43" spans="2:16" ht="76.5" x14ac:dyDescent="0.25">
      <c r="B43" s="86"/>
      <c r="C43" s="88"/>
      <c r="D43" s="8" t="s">
        <v>80</v>
      </c>
      <c r="E43" s="9" t="s">
        <v>237</v>
      </c>
      <c r="F43" s="11" t="s">
        <v>240</v>
      </c>
      <c r="G43" s="2" t="s">
        <v>43</v>
      </c>
      <c r="H43" s="11" t="s">
        <v>62</v>
      </c>
      <c r="I43" s="18">
        <v>43951</v>
      </c>
      <c r="J43" s="19">
        <v>1</v>
      </c>
      <c r="K43" s="6">
        <v>1</v>
      </c>
      <c r="L43" s="17">
        <f t="shared" si="1"/>
        <v>1</v>
      </c>
      <c r="M43" s="84"/>
      <c r="N43" s="74" t="s">
        <v>308</v>
      </c>
      <c r="O43" s="113"/>
    </row>
    <row r="44" spans="2:16" ht="89.25" x14ac:dyDescent="0.25">
      <c r="B44" s="86"/>
      <c r="C44" s="88"/>
      <c r="D44" s="8" t="s">
        <v>234</v>
      </c>
      <c r="E44" s="9" t="s">
        <v>238</v>
      </c>
      <c r="F44" s="11" t="s">
        <v>38</v>
      </c>
      <c r="G44" s="2" t="s">
        <v>43</v>
      </c>
      <c r="H44" s="11" t="s">
        <v>62</v>
      </c>
      <c r="I44" s="18" t="s">
        <v>242</v>
      </c>
      <c r="J44" s="19">
        <v>2</v>
      </c>
      <c r="K44" s="6">
        <v>1</v>
      </c>
      <c r="L44" s="17">
        <f t="shared" si="1"/>
        <v>0.5</v>
      </c>
      <c r="M44" s="84"/>
      <c r="N44" s="75" t="s">
        <v>339</v>
      </c>
      <c r="O44" s="113"/>
    </row>
    <row r="45" spans="2:16" ht="140.25" x14ac:dyDescent="0.25">
      <c r="B45" s="91"/>
      <c r="C45" s="98"/>
      <c r="D45" s="8" t="s">
        <v>235</v>
      </c>
      <c r="E45" s="9" t="s">
        <v>239</v>
      </c>
      <c r="F45" s="11" t="s">
        <v>241</v>
      </c>
      <c r="G45" s="2" t="s">
        <v>43</v>
      </c>
      <c r="H45" s="11" t="s">
        <v>62</v>
      </c>
      <c r="I45" s="18" t="s">
        <v>243</v>
      </c>
      <c r="J45" s="19">
        <v>2</v>
      </c>
      <c r="K45" s="6">
        <v>1</v>
      </c>
      <c r="L45" s="17">
        <f t="shared" si="1"/>
        <v>0.5</v>
      </c>
      <c r="M45" s="84"/>
      <c r="N45" s="75" t="s">
        <v>340</v>
      </c>
      <c r="O45" s="113"/>
    </row>
    <row r="46" spans="2:16" ht="161.25" customHeight="1" x14ac:dyDescent="0.25">
      <c r="B46" s="85" t="s">
        <v>24</v>
      </c>
      <c r="C46" s="87" t="s">
        <v>5</v>
      </c>
      <c r="D46" s="2" t="s">
        <v>81</v>
      </c>
      <c r="E46" s="1" t="s">
        <v>244</v>
      </c>
      <c r="F46" s="2" t="s">
        <v>248</v>
      </c>
      <c r="G46" s="2" t="s">
        <v>43</v>
      </c>
      <c r="H46" s="11" t="s">
        <v>85</v>
      </c>
      <c r="I46" s="10" t="s">
        <v>191</v>
      </c>
      <c r="J46" s="19">
        <v>2</v>
      </c>
      <c r="K46" s="6">
        <v>1</v>
      </c>
      <c r="L46" s="17">
        <f t="shared" si="1"/>
        <v>0.5</v>
      </c>
      <c r="M46" s="84"/>
      <c r="N46" s="75" t="s">
        <v>341</v>
      </c>
      <c r="O46" s="113"/>
      <c r="P46" s="39"/>
    </row>
    <row r="47" spans="2:16" ht="76.5" x14ac:dyDescent="0.25">
      <c r="B47" s="86"/>
      <c r="C47" s="88"/>
      <c r="D47" s="2" t="s">
        <v>82</v>
      </c>
      <c r="E47" s="1" t="s">
        <v>245</v>
      </c>
      <c r="F47" s="2" t="s">
        <v>249</v>
      </c>
      <c r="G47" s="2" t="s">
        <v>43</v>
      </c>
      <c r="H47" s="11" t="s">
        <v>62</v>
      </c>
      <c r="I47" s="18">
        <v>44073</v>
      </c>
      <c r="J47" s="19">
        <v>1</v>
      </c>
      <c r="K47" s="6">
        <v>1</v>
      </c>
      <c r="L47" s="17">
        <f t="shared" si="1"/>
        <v>1</v>
      </c>
      <c r="M47" s="84"/>
      <c r="N47" s="75" t="s">
        <v>342</v>
      </c>
      <c r="O47" s="113"/>
    </row>
    <row r="48" spans="2:16" ht="102" x14ac:dyDescent="0.25">
      <c r="B48" s="86"/>
      <c r="C48" s="88"/>
      <c r="D48" s="2" t="s">
        <v>83</v>
      </c>
      <c r="E48" s="1" t="s">
        <v>246</v>
      </c>
      <c r="F48" s="2" t="s">
        <v>151</v>
      </c>
      <c r="G48" s="2" t="s">
        <v>43</v>
      </c>
      <c r="H48" s="11" t="s">
        <v>250</v>
      </c>
      <c r="I48" s="18" t="s">
        <v>191</v>
      </c>
      <c r="J48" s="19">
        <v>2</v>
      </c>
      <c r="K48" s="6">
        <v>1</v>
      </c>
      <c r="L48" s="17">
        <f t="shared" si="1"/>
        <v>0.5</v>
      </c>
      <c r="M48" s="84"/>
      <c r="N48" s="75" t="s">
        <v>343</v>
      </c>
      <c r="O48" s="113"/>
    </row>
    <row r="49" spans="2:15" ht="102" x14ac:dyDescent="0.25">
      <c r="B49" s="86"/>
      <c r="C49" s="88"/>
      <c r="D49" s="2" t="s">
        <v>84</v>
      </c>
      <c r="E49" s="1" t="s">
        <v>247</v>
      </c>
      <c r="F49" s="2" t="s">
        <v>151</v>
      </c>
      <c r="G49" s="2" t="s">
        <v>43</v>
      </c>
      <c r="H49" s="11" t="s">
        <v>250</v>
      </c>
      <c r="I49" s="10" t="s">
        <v>191</v>
      </c>
      <c r="J49" s="19">
        <v>2</v>
      </c>
      <c r="K49" s="6">
        <v>1</v>
      </c>
      <c r="L49" s="17">
        <f t="shared" si="1"/>
        <v>0.5</v>
      </c>
      <c r="M49" s="84"/>
      <c r="N49" s="75" t="s">
        <v>344</v>
      </c>
      <c r="O49" s="113"/>
    </row>
    <row r="50" spans="2:15" ht="297" customHeight="1" x14ac:dyDescent="0.25">
      <c r="B50" s="85" t="s">
        <v>27</v>
      </c>
      <c r="C50" s="87" t="s">
        <v>6</v>
      </c>
      <c r="D50" s="2" t="s">
        <v>86</v>
      </c>
      <c r="E50" s="1" t="s">
        <v>251</v>
      </c>
      <c r="F50" s="2" t="s">
        <v>117</v>
      </c>
      <c r="G50" s="2" t="s">
        <v>43</v>
      </c>
      <c r="H50" s="11" t="s">
        <v>88</v>
      </c>
      <c r="I50" s="10" t="s">
        <v>254</v>
      </c>
      <c r="J50" s="19">
        <v>3</v>
      </c>
      <c r="K50" s="6">
        <v>2</v>
      </c>
      <c r="L50" s="17">
        <f t="shared" si="1"/>
        <v>0.66666666666666663</v>
      </c>
      <c r="M50" s="84"/>
      <c r="N50" s="73" t="s">
        <v>345</v>
      </c>
      <c r="O50" s="113"/>
    </row>
    <row r="51" spans="2:15" ht="106.5" customHeight="1" x14ac:dyDescent="0.25">
      <c r="B51" s="86"/>
      <c r="C51" s="88"/>
      <c r="D51" s="2" t="s">
        <v>87</v>
      </c>
      <c r="E51" s="1" t="s">
        <v>252</v>
      </c>
      <c r="F51" s="2" t="s">
        <v>253</v>
      </c>
      <c r="G51" s="2" t="s">
        <v>43</v>
      </c>
      <c r="H51" s="11" t="s">
        <v>62</v>
      </c>
      <c r="I51" s="10" t="s">
        <v>243</v>
      </c>
      <c r="J51" s="19">
        <v>2</v>
      </c>
      <c r="K51" s="6">
        <v>1</v>
      </c>
      <c r="L51" s="17">
        <f t="shared" si="1"/>
        <v>0.5</v>
      </c>
      <c r="M51" s="84"/>
      <c r="N51" s="75" t="s">
        <v>346</v>
      </c>
      <c r="O51" s="113"/>
    </row>
    <row r="52" spans="2:15" ht="72.75" customHeight="1" x14ac:dyDescent="0.25">
      <c r="B52" s="85" t="s">
        <v>39</v>
      </c>
      <c r="C52" s="87" t="s">
        <v>26</v>
      </c>
      <c r="D52" s="2" t="s">
        <v>89</v>
      </c>
      <c r="E52" s="1" t="s">
        <v>255</v>
      </c>
      <c r="F52" s="2" t="s">
        <v>149</v>
      </c>
      <c r="G52" s="2" t="s">
        <v>43</v>
      </c>
      <c r="H52" s="11" t="s">
        <v>101</v>
      </c>
      <c r="I52" s="10" t="s">
        <v>262</v>
      </c>
      <c r="J52" s="19">
        <v>2</v>
      </c>
      <c r="K52" s="6">
        <v>1</v>
      </c>
      <c r="L52" s="17">
        <f t="shared" si="1"/>
        <v>0.5</v>
      </c>
      <c r="M52" s="84"/>
      <c r="N52" s="75" t="s">
        <v>347</v>
      </c>
      <c r="O52" s="113"/>
    </row>
    <row r="53" spans="2:15" ht="87" customHeight="1" x14ac:dyDescent="0.25">
      <c r="B53" s="86"/>
      <c r="C53" s="88"/>
      <c r="D53" s="2" t="s">
        <v>91</v>
      </c>
      <c r="E53" s="1" t="s">
        <v>256</v>
      </c>
      <c r="F53" s="2" t="s">
        <v>150</v>
      </c>
      <c r="G53" s="2" t="s">
        <v>43</v>
      </c>
      <c r="H53" s="11" t="s">
        <v>101</v>
      </c>
      <c r="I53" s="10" t="s">
        <v>263</v>
      </c>
      <c r="J53" s="19">
        <v>4</v>
      </c>
      <c r="K53" s="6">
        <v>2</v>
      </c>
      <c r="L53" s="17">
        <f t="shared" si="1"/>
        <v>0.5</v>
      </c>
      <c r="M53" s="84"/>
      <c r="N53" s="75" t="s">
        <v>348</v>
      </c>
      <c r="O53" s="113"/>
    </row>
    <row r="54" spans="2:15" ht="81" customHeight="1" x14ac:dyDescent="0.25">
      <c r="B54" s="86"/>
      <c r="C54" s="88"/>
      <c r="D54" s="2" t="s">
        <v>92</v>
      </c>
      <c r="E54" s="21" t="s">
        <v>257</v>
      </c>
      <c r="F54" s="2" t="s">
        <v>170</v>
      </c>
      <c r="G54" s="2" t="s">
        <v>43</v>
      </c>
      <c r="H54" s="11" t="s">
        <v>101</v>
      </c>
      <c r="I54" s="10">
        <v>44071</v>
      </c>
      <c r="J54" s="19">
        <v>1</v>
      </c>
      <c r="K54" s="6">
        <v>1</v>
      </c>
      <c r="L54" s="17">
        <f t="shared" si="1"/>
        <v>1</v>
      </c>
      <c r="M54" s="84"/>
      <c r="N54" s="75" t="s">
        <v>321</v>
      </c>
      <c r="O54" s="113"/>
    </row>
    <row r="55" spans="2:15" ht="318.75" x14ac:dyDescent="0.25">
      <c r="B55" s="86"/>
      <c r="C55" s="88"/>
      <c r="D55" s="20" t="s">
        <v>118</v>
      </c>
      <c r="E55" s="21" t="s">
        <v>258</v>
      </c>
      <c r="F55" s="2" t="s">
        <v>259</v>
      </c>
      <c r="G55" s="20" t="s">
        <v>43</v>
      </c>
      <c r="H55" s="11" t="s">
        <v>261</v>
      </c>
      <c r="I55" s="27" t="s">
        <v>264</v>
      </c>
      <c r="J55" s="42">
        <v>4</v>
      </c>
      <c r="K55" s="23">
        <v>2</v>
      </c>
      <c r="L55" s="45">
        <f t="shared" si="1"/>
        <v>0.5</v>
      </c>
      <c r="M55" s="84"/>
      <c r="N55" s="75" t="s">
        <v>349</v>
      </c>
      <c r="O55" s="113"/>
    </row>
    <row r="56" spans="2:15" ht="102" x14ac:dyDescent="0.25">
      <c r="B56" s="91"/>
      <c r="C56" s="98"/>
      <c r="D56" s="20" t="s">
        <v>119</v>
      </c>
      <c r="E56" s="21" t="s">
        <v>260</v>
      </c>
      <c r="F56" s="20" t="s">
        <v>151</v>
      </c>
      <c r="G56" s="20" t="s">
        <v>43</v>
      </c>
      <c r="H56" s="11" t="s">
        <v>250</v>
      </c>
      <c r="I56" s="27" t="s">
        <v>265</v>
      </c>
      <c r="J56" s="42">
        <v>2</v>
      </c>
      <c r="K56" s="23">
        <v>1</v>
      </c>
      <c r="L56" s="45">
        <f t="shared" si="1"/>
        <v>0.5</v>
      </c>
      <c r="M56" s="84"/>
      <c r="N56" s="75" t="s">
        <v>312</v>
      </c>
      <c r="O56" s="113"/>
    </row>
    <row r="57" spans="2:15" ht="76.5" x14ac:dyDescent="0.25">
      <c r="B57" s="119" t="s">
        <v>95</v>
      </c>
      <c r="C57" s="118" t="s">
        <v>7</v>
      </c>
      <c r="D57" s="48" t="s">
        <v>94</v>
      </c>
      <c r="E57" s="21" t="s">
        <v>266</v>
      </c>
      <c r="F57" s="20" t="s">
        <v>38</v>
      </c>
      <c r="G57" s="20" t="s">
        <v>43</v>
      </c>
      <c r="H57" s="11" t="s">
        <v>62</v>
      </c>
      <c r="I57" s="27">
        <v>44071</v>
      </c>
      <c r="J57" s="42">
        <v>1</v>
      </c>
      <c r="K57" s="23">
        <v>1</v>
      </c>
      <c r="L57" s="45">
        <f t="shared" si="1"/>
        <v>1</v>
      </c>
      <c r="M57" s="84"/>
      <c r="N57" s="75" t="s">
        <v>350</v>
      </c>
      <c r="O57" s="113"/>
    </row>
    <row r="58" spans="2:15" ht="166.5" customHeight="1" x14ac:dyDescent="0.25">
      <c r="B58" s="120"/>
      <c r="C58" s="118"/>
      <c r="D58" s="48" t="s">
        <v>120</v>
      </c>
      <c r="E58" s="21" t="s">
        <v>267</v>
      </c>
      <c r="F58" s="20" t="s">
        <v>38</v>
      </c>
      <c r="G58" s="20" t="s">
        <v>43</v>
      </c>
      <c r="H58" s="11" t="s">
        <v>261</v>
      </c>
      <c r="I58" s="27" t="s">
        <v>268</v>
      </c>
      <c r="J58" s="42">
        <v>2</v>
      </c>
      <c r="K58" s="23">
        <v>2</v>
      </c>
      <c r="L58" s="45">
        <f t="shared" si="1"/>
        <v>1</v>
      </c>
      <c r="M58" s="84"/>
      <c r="N58" s="73" t="s">
        <v>351</v>
      </c>
      <c r="O58" s="113"/>
    </row>
    <row r="59" spans="2:15" ht="76.5" x14ac:dyDescent="0.25">
      <c r="B59" s="120"/>
      <c r="C59" s="118"/>
      <c r="D59" s="48" t="s">
        <v>121</v>
      </c>
      <c r="E59" s="21" t="s">
        <v>269</v>
      </c>
      <c r="F59" s="20" t="s">
        <v>270</v>
      </c>
      <c r="G59" s="20" t="s">
        <v>43</v>
      </c>
      <c r="H59" s="11" t="s">
        <v>62</v>
      </c>
      <c r="I59" s="27" t="s">
        <v>271</v>
      </c>
      <c r="J59" s="42">
        <v>2</v>
      </c>
      <c r="K59" s="23">
        <v>1</v>
      </c>
      <c r="L59" s="45">
        <f t="shared" si="1"/>
        <v>0.5</v>
      </c>
      <c r="M59" s="84"/>
      <c r="N59" s="75" t="s">
        <v>352</v>
      </c>
      <c r="O59" s="113"/>
    </row>
    <row r="60" spans="2:15" ht="76.5" x14ac:dyDescent="0.25">
      <c r="B60" s="120"/>
      <c r="C60" s="118"/>
      <c r="D60" s="48" t="s">
        <v>122</v>
      </c>
      <c r="E60" s="21" t="s">
        <v>272</v>
      </c>
      <c r="F60" s="20" t="s">
        <v>123</v>
      </c>
      <c r="G60" s="20" t="s">
        <v>43</v>
      </c>
      <c r="H60" s="11" t="s">
        <v>62</v>
      </c>
      <c r="I60" s="27">
        <v>44196</v>
      </c>
      <c r="J60" s="42">
        <v>1</v>
      </c>
      <c r="K60" s="23">
        <v>0</v>
      </c>
      <c r="L60" s="17" t="s">
        <v>43</v>
      </c>
      <c r="M60" s="84"/>
      <c r="N60" s="77" t="s">
        <v>331</v>
      </c>
      <c r="O60" s="113"/>
    </row>
    <row r="61" spans="2:15" ht="409.5" x14ac:dyDescent="0.25">
      <c r="B61" s="120"/>
      <c r="C61" s="118"/>
      <c r="D61" s="48" t="s">
        <v>124</v>
      </c>
      <c r="E61" s="21" t="s">
        <v>273</v>
      </c>
      <c r="F61" s="20" t="s">
        <v>151</v>
      </c>
      <c r="G61" s="20" t="s">
        <v>43</v>
      </c>
      <c r="H61" s="20" t="s">
        <v>66</v>
      </c>
      <c r="I61" s="27" t="s">
        <v>191</v>
      </c>
      <c r="J61" s="29">
        <v>2</v>
      </c>
      <c r="K61" s="23">
        <v>1</v>
      </c>
      <c r="L61" s="45">
        <f t="shared" si="1"/>
        <v>0.5</v>
      </c>
      <c r="M61" s="84"/>
      <c r="N61" s="73" t="s">
        <v>353</v>
      </c>
      <c r="O61" s="113"/>
    </row>
    <row r="62" spans="2:15" x14ac:dyDescent="0.25">
      <c r="B62" s="124" t="s">
        <v>152</v>
      </c>
      <c r="C62" s="124"/>
      <c r="D62" s="124"/>
      <c r="E62" s="124"/>
      <c r="F62" s="124"/>
      <c r="G62" s="124"/>
      <c r="H62" s="124"/>
      <c r="I62" s="124"/>
      <c r="J62" s="124"/>
      <c r="K62" s="124"/>
      <c r="L62" s="124"/>
      <c r="M62" s="124"/>
      <c r="N62" s="125"/>
      <c r="O62" s="112"/>
    </row>
    <row r="63" spans="2:15" ht="38.25" x14ac:dyDescent="0.25">
      <c r="B63" s="116" t="s">
        <v>36</v>
      </c>
      <c r="C63" s="117"/>
      <c r="D63" s="89" t="s">
        <v>10</v>
      </c>
      <c r="E63" s="90"/>
      <c r="F63" s="61" t="s">
        <v>2</v>
      </c>
      <c r="G63" s="61" t="s">
        <v>154</v>
      </c>
      <c r="H63" s="61" t="s">
        <v>11</v>
      </c>
      <c r="I63" s="61" t="s">
        <v>12</v>
      </c>
      <c r="J63" s="63" t="s">
        <v>310</v>
      </c>
      <c r="K63" s="63" t="s">
        <v>40</v>
      </c>
      <c r="L63" s="61" t="s">
        <v>41</v>
      </c>
      <c r="M63" s="61" t="s">
        <v>9</v>
      </c>
      <c r="N63" s="69" t="s">
        <v>135</v>
      </c>
      <c r="O63" s="112"/>
    </row>
    <row r="64" spans="2:15" ht="76.5" x14ac:dyDescent="0.25">
      <c r="B64" s="85" t="s">
        <v>28</v>
      </c>
      <c r="C64" s="87" t="s">
        <v>29</v>
      </c>
      <c r="D64" s="2" t="s">
        <v>96</v>
      </c>
      <c r="E64" s="1" t="s">
        <v>158</v>
      </c>
      <c r="F64" s="2" t="s">
        <v>153</v>
      </c>
      <c r="G64" s="7" t="s">
        <v>155</v>
      </c>
      <c r="H64" s="11" t="s">
        <v>127</v>
      </c>
      <c r="I64" s="10" t="s">
        <v>254</v>
      </c>
      <c r="J64" s="19">
        <v>3</v>
      </c>
      <c r="K64" s="16">
        <v>2</v>
      </c>
      <c r="L64" s="17">
        <f t="shared" ref="L64:L76" si="2">+K64/J64</f>
        <v>0.66666666666666663</v>
      </c>
      <c r="M64" s="83">
        <f>AVERAGE(L64:L76)</f>
        <v>0.69444444444444431</v>
      </c>
      <c r="N64" s="75" t="s">
        <v>354</v>
      </c>
      <c r="O64" s="113"/>
    </row>
    <row r="65" spans="2:15" ht="51" x14ac:dyDescent="0.25">
      <c r="B65" s="86"/>
      <c r="C65" s="88"/>
      <c r="D65" s="2" t="s">
        <v>97</v>
      </c>
      <c r="E65" s="1" t="s">
        <v>274</v>
      </c>
      <c r="F65" s="2" t="s">
        <v>277</v>
      </c>
      <c r="G65" s="7" t="s">
        <v>302</v>
      </c>
      <c r="H65" s="11" t="s">
        <v>127</v>
      </c>
      <c r="I65" s="10">
        <v>43951</v>
      </c>
      <c r="J65" s="19">
        <v>1</v>
      </c>
      <c r="K65" s="16">
        <v>1</v>
      </c>
      <c r="L65" s="17">
        <f t="shared" si="2"/>
        <v>1</v>
      </c>
      <c r="M65" s="84"/>
      <c r="N65" s="75" t="s">
        <v>313</v>
      </c>
      <c r="O65" s="113"/>
    </row>
    <row r="66" spans="2:15" ht="165.75" x14ac:dyDescent="0.25">
      <c r="B66" s="86"/>
      <c r="C66" s="88"/>
      <c r="D66" s="2" t="s">
        <v>98</v>
      </c>
      <c r="E66" s="1" t="s">
        <v>275</v>
      </c>
      <c r="F66" s="2" t="s">
        <v>156</v>
      </c>
      <c r="G66" s="7" t="s">
        <v>303</v>
      </c>
      <c r="H66" s="2" t="s">
        <v>157</v>
      </c>
      <c r="I66" s="10" t="s">
        <v>254</v>
      </c>
      <c r="J66" s="19">
        <v>3</v>
      </c>
      <c r="K66" s="16">
        <v>2</v>
      </c>
      <c r="L66" s="17">
        <f t="shared" si="2"/>
        <v>0.66666666666666663</v>
      </c>
      <c r="M66" s="84"/>
      <c r="N66" s="73" t="s">
        <v>355</v>
      </c>
      <c r="O66" s="113"/>
    </row>
    <row r="67" spans="2:15" ht="51" x14ac:dyDescent="0.25">
      <c r="B67" s="86"/>
      <c r="C67" s="88"/>
      <c r="D67" s="2" t="s">
        <v>126</v>
      </c>
      <c r="E67" s="1" t="s">
        <v>159</v>
      </c>
      <c r="F67" s="2" t="s">
        <v>125</v>
      </c>
      <c r="G67" s="7" t="s">
        <v>151</v>
      </c>
      <c r="H67" s="2" t="s">
        <v>66</v>
      </c>
      <c r="I67" s="10">
        <v>44012</v>
      </c>
      <c r="J67" s="19">
        <v>1</v>
      </c>
      <c r="K67" s="16">
        <v>1</v>
      </c>
      <c r="L67" s="17">
        <f t="shared" si="2"/>
        <v>1</v>
      </c>
      <c r="M67" s="84"/>
      <c r="N67" s="73" t="s">
        <v>356</v>
      </c>
      <c r="O67" s="113"/>
    </row>
    <row r="68" spans="2:15" ht="76.5" x14ac:dyDescent="0.25">
      <c r="B68" s="86"/>
      <c r="C68" s="88"/>
      <c r="D68" s="2" t="s">
        <v>128</v>
      </c>
      <c r="E68" s="1" t="s">
        <v>276</v>
      </c>
      <c r="F68" s="2" t="s">
        <v>278</v>
      </c>
      <c r="G68" s="7" t="s">
        <v>160</v>
      </c>
      <c r="H68" s="2" t="s">
        <v>20</v>
      </c>
      <c r="I68" s="10">
        <v>44043</v>
      </c>
      <c r="J68" s="19">
        <v>1</v>
      </c>
      <c r="K68" s="16">
        <v>1</v>
      </c>
      <c r="L68" s="17">
        <f t="shared" si="2"/>
        <v>1</v>
      </c>
      <c r="M68" s="84"/>
      <c r="N68" s="73" t="s">
        <v>357</v>
      </c>
      <c r="O68" s="113"/>
    </row>
    <row r="69" spans="2:15" ht="135" customHeight="1" x14ac:dyDescent="0.25">
      <c r="B69" s="85" t="s">
        <v>99</v>
      </c>
      <c r="C69" s="87" t="s">
        <v>32</v>
      </c>
      <c r="D69" s="2" t="s">
        <v>100</v>
      </c>
      <c r="E69" s="1" t="s">
        <v>280</v>
      </c>
      <c r="F69" s="2" t="s">
        <v>162</v>
      </c>
      <c r="G69" s="7" t="s">
        <v>161</v>
      </c>
      <c r="H69" s="11" t="s">
        <v>101</v>
      </c>
      <c r="I69" s="10" t="s">
        <v>263</v>
      </c>
      <c r="J69" s="19">
        <v>4</v>
      </c>
      <c r="K69" s="16">
        <v>2</v>
      </c>
      <c r="L69" s="17">
        <f t="shared" si="2"/>
        <v>0.5</v>
      </c>
      <c r="M69" s="84"/>
      <c r="N69" s="73" t="s">
        <v>358</v>
      </c>
      <c r="O69" s="113"/>
    </row>
    <row r="70" spans="2:15" ht="91.5" customHeight="1" x14ac:dyDescent="0.25">
      <c r="B70" s="91"/>
      <c r="C70" s="98"/>
      <c r="D70" s="2" t="s">
        <v>279</v>
      </c>
      <c r="E70" s="1" t="s">
        <v>281</v>
      </c>
      <c r="F70" s="2" t="s">
        <v>38</v>
      </c>
      <c r="G70" s="7" t="s">
        <v>304</v>
      </c>
      <c r="H70" s="11" t="s">
        <v>101</v>
      </c>
      <c r="I70" s="10" t="s">
        <v>282</v>
      </c>
      <c r="J70" s="19">
        <v>2</v>
      </c>
      <c r="K70" s="16">
        <v>1</v>
      </c>
      <c r="L70" s="17">
        <f t="shared" si="2"/>
        <v>0.5</v>
      </c>
      <c r="M70" s="84"/>
      <c r="N70" s="75" t="s">
        <v>359</v>
      </c>
      <c r="O70" s="113"/>
    </row>
    <row r="71" spans="2:15" ht="77.25" customHeight="1" x14ac:dyDescent="0.25">
      <c r="B71" s="85" t="s">
        <v>105</v>
      </c>
      <c r="C71" s="87" t="s">
        <v>33</v>
      </c>
      <c r="D71" s="2" t="s">
        <v>102</v>
      </c>
      <c r="E71" s="12" t="s">
        <v>283</v>
      </c>
      <c r="F71" s="11" t="s">
        <v>286</v>
      </c>
      <c r="G71" s="7" t="s">
        <v>163</v>
      </c>
      <c r="H71" s="11" t="s">
        <v>101</v>
      </c>
      <c r="I71" s="10" t="s">
        <v>288</v>
      </c>
      <c r="J71" s="19">
        <v>2</v>
      </c>
      <c r="K71" s="16">
        <v>1</v>
      </c>
      <c r="L71" s="17">
        <f t="shared" si="2"/>
        <v>0.5</v>
      </c>
      <c r="M71" s="84"/>
      <c r="N71" s="75" t="s">
        <v>322</v>
      </c>
      <c r="O71" s="113"/>
    </row>
    <row r="72" spans="2:15" ht="93" customHeight="1" x14ac:dyDescent="0.25">
      <c r="B72" s="86"/>
      <c r="C72" s="88"/>
      <c r="D72" s="2" t="s">
        <v>103</v>
      </c>
      <c r="E72" s="12" t="s">
        <v>284</v>
      </c>
      <c r="F72" s="11" t="s">
        <v>164</v>
      </c>
      <c r="G72" s="7" t="s">
        <v>165</v>
      </c>
      <c r="H72" s="11" t="s">
        <v>93</v>
      </c>
      <c r="I72" s="14">
        <v>44165</v>
      </c>
      <c r="J72" s="19">
        <v>1</v>
      </c>
      <c r="K72" s="16">
        <v>0</v>
      </c>
      <c r="L72" s="17" t="s">
        <v>43</v>
      </c>
      <c r="M72" s="84"/>
      <c r="N72" s="74" t="s">
        <v>361</v>
      </c>
      <c r="O72" s="113"/>
    </row>
    <row r="73" spans="2:15" ht="75" customHeight="1" x14ac:dyDescent="0.25">
      <c r="B73" s="86"/>
      <c r="C73" s="88"/>
      <c r="D73" s="2" t="s">
        <v>104</v>
      </c>
      <c r="E73" s="12" t="s">
        <v>285</v>
      </c>
      <c r="F73" s="11" t="s">
        <v>287</v>
      </c>
      <c r="G73" s="7" t="s">
        <v>166</v>
      </c>
      <c r="H73" s="11" t="s">
        <v>101</v>
      </c>
      <c r="I73" s="10" t="s">
        <v>289</v>
      </c>
      <c r="J73" s="19">
        <v>2</v>
      </c>
      <c r="K73" s="16">
        <v>1</v>
      </c>
      <c r="L73" s="17">
        <f t="shared" si="2"/>
        <v>0.5</v>
      </c>
      <c r="M73" s="84"/>
      <c r="N73" s="75" t="s">
        <v>360</v>
      </c>
      <c r="O73" s="113"/>
    </row>
    <row r="74" spans="2:15" ht="137.25" customHeight="1" x14ac:dyDescent="0.25">
      <c r="B74" s="85" t="s">
        <v>106</v>
      </c>
      <c r="C74" s="87" t="s">
        <v>34</v>
      </c>
      <c r="D74" s="2" t="s">
        <v>107</v>
      </c>
      <c r="E74" s="1" t="s">
        <v>167</v>
      </c>
      <c r="F74" s="2" t="s">
        <v>168</v>
      </c>
      <c r="G74" s="2" t="s">
        <v>169</v>
      </c>
      <c r="H74" s="25" t="s">
        <v>291</v>
      </c>
      <c r="I74" s="10" t="s">
        <v>292</v>
      </c>
      <c r="J74" s="19">
        <v>2</v>
      </c>
      <c r="K74" s="16">
        <v>1</v>
      </c>
      <c r="L74" s="17">
        <f t="shared" si="2"/>
        <v>0.5</v>
      </c>
      <c r="M74" s="84"/>
      <c r="N74" s="75" t="s">
        <v>362</v>
      </c>
      <c r="O74" s="113"/>
    </row>
    <row r="75" spans="2:15" ht="111" customHeight="1" x14ac:dyDescent="0.25">
      <c r="B75" s="91"/>
      <c r="C75" s="98"/>
      <c r="D75" s="2" t="s">
        <v>290</v>
      </c>
      <c r="E75" s="21" t="s">
        <v>293</v>
      </c>
      <c r="F75" s="20" t="s">
        <v>294</v>
      </c>
      <c r="G75" s="20" t="s">
        <v>296</v>
      </c>
      <c r="H75" s="25" t="s">
        <v>295</v>
      </c>
      <c r="I75" s="50">
        <v>43951</v>
      </c>
      <c r="J75" s="16">
        <v>1</v>
      </c>
      <c r="K75" s="31">
        <v>1</v>
      </c>
      <c r="L75" s="49">
        <f t="shared" si="2"/>
        <v>1</v>
      </c>
      <c r="M75" s="84"/>
      <c r="N75" s="74" t="s">
        <v>363</v>
      </c>
      <c r="O75" s="113"/>
    </row>
    <row r="76" spans="2:15" ht="54.75" customHeight="1" thickBot="1" x14ac:dyDescent="0.3">
      <c r="B76" s="57" t="s">
        <v>108</v>
      </c>
      <c r="C76" s="58" t="s">
        <v>35</v>
      </c>
      <c r="D76" s="20" t="s">
        <v>109</v>
      </c>
      <c r="E76" s="21" t="s">
        <v>171</v>
      </c>
      <c r="F76" s="20" t="s">
        <v>50</v>
      </c>
      <c r="G76" s="22" t="s">
        <v>170</v>
      </c>
      <c r="H76" s="25" t="s">
        <v>101</v>
      </c>
      <c r="I76" s="27" t="s">
        <v>297</v>
      </c>
      <c r="J76" s="29">
        <v>2</v>
      </c>
      <c r="K76" s="31">
        <v>1</v>
      </c>
      <c r="L76" s="45">
        <f t="shared" si="2"/>
        <v>0.5</v>
      </c>
      <c r="M76" s="99"/>
      <c r="N76" s="79" t="s">
        <v>364</v>
      </c>
      <c r="O76" s="112"/>
    </row>
    <row r="77" spans="2:15" ht="24.95" customHeight="1" thickBot="1" x14ac:dyDescent="0.3">
      <c r="B77" s="126" t="s">
        <v>129</v>
      </c>
      <c r="C77" s="127"/>
      <c r="D77" s="127"/>
      <c r="E77" s="127"/>
      <c r="F77" s="127"/>
      <c r="G77" s="127"/>
      <c r="H77" s="127"/>
      <c r="I77" s="127"/>
      <c r="J77" s="127"/>
      <c r="K77" s="127"/>
      <c r="L77" s="127"/>
      <c r="M77" s="127"/>
      <c r="N77" s="127"/>
      <c r="O77" s="112"/>
    </row>
    <row r="78" spans="2:15" ht="38.25" x14ac:dyDescent="0.25">
      <c r="B78" s="116" t="s">
        <v>36</v>
      </c>
      <c r="C78" s="117"/>
      <c r="D78" s="89" t="s">
        <v>10</v>
      </c>
      <c r="E78" s="90"/>
      <c r="F78" s="61" t="s">
        <v>2</v>
      </c>
      <c r="G78" s="61" t="s">
        <v>8</v>
      </c>
      <c r="H78" s="61" t="s">
        <v>11</v>
      </c>
      <c r="I78" s="61" t="s">
        <v>12</v>
      </c>
      <c r="J78" s="63" t="s">
        <v>310</v>
      </c>
      <c r="K78" s="63" t="s">
        <v>40</v>
      </c>
      <c r="L78" s="61" t="s">
        <v>41</v>
      </c>
      <c r="M78" s="61" t="s">
        <v>9</v>
      </c>
      <c r="N78" s="69" t="s">
        <v>135</v>
      </c>
      <c r="O78" s="112"/>
    </row>
    <row r="79" spans="2:15" ht="117.75" customHeight="1" x14ac:dyDescent="0.25">
      <c r="B79" s="85" t="s">
        <v>110</v>
      </c>
      <c r="C79" s="87" t="s">
        <v>130</v>
      </c>
      <c r="D79" s="2" t="s">
        <v>111</v>
      </c>
      <c r="E79" s="1" t="s">
        <v>299</v>
      </c>
      <c r="F79" s="2" t="s">
        <v>172</v>
      </c>
      <c r="G79" s="7" t="s">
        <v>43</v>
      </c>
      <c r="H79" s="11" t="s">
        <v>52</v>
      </c>
      <c r="I79" s="10" t="s">
        <v>191</v>
      </c>
      <c r="J79" s="19">
        <v>2</v>
      </c>
      <c r="K79" s="16">
        <v>1</v>
      </c>
      <c r="L79" s="17">
        <f>+K79/J79</f>
        <v>0.5</v>
      </c>
      <c r="M79" s="83">
        <f>AVERAGE(L79:L82)</f>
        <v>0.625</v>
      </c>
      <c r="N79" s="75" t="s">
        <v>365</v>
      </c>
      <c r="O79" s="113"/>
    </row>
    <row r="80" spans="2:15" ht="126.75" customHeight="1" x14ac:dyDescent="0.25">
      <c r="B80" s="91"/>
      <c r="C80" s="98"/>
      <c r="D80" s="2" t="s">
        <v>298</v>
      </c>
      <c r="E80" s="1" t="s">
        <v>300</v>
      </c>
      <c r="F80" s="2" t="s">
        <v>38</v>
      </c>
      <c r="G80" s="7" t="s">
        <v>43</v>
      </c>
      <c r="H80" s="11" t="s">
        <v>146</v>
      </c>
      <c r="I80" s="10">
        <v>44183</v>
      </c>
      <c r="J80" s="19">
        <v>1</v>
      </c>
      <c r="K80" s="16">
        <v>1</v>
      </c>
      <c r="L80" s="17">
        <f>+K80/J80</f>
        <v>1</v>
      </c>
      <c r="M80" s="84"/>
      <c r="N80" s="77" t="s">
        <v>366</v>
      </c>
      <c r="O80" s="113"/>
    </row>
    <row r="81" spans="2:15" ht="83.25" customHeight="1" x14ac:dyDescent="0.25">
      <c r="B81" s="64" t="s">
        <v>113</v>
      </c>
      <c r="C81" s="65" t="s">
        <v>131</v>
      </c>
      <c r="D81" s="2" t="s">
        <v>112</v>
      </c>
      <c r="E81" s="1" t="s">
        <v>173</v>
      </c>
      <c r="F81" s="2" t="s">
        <v>172</v>
      </c>
      <c r="G81" s="7" t="s">
        <v>43</v>
      </c>
      <c r="H81" s="11" t="s">
        <v>52</v>
      </c>
      <c r="I81" s="10" t="s">
        <v>191</v>
      </c>
      <c r="J81" s="19">
        <v>2</v>
      </c>
      <c r="K81" s="16">
        <v>1</v>
      </c>
      <c r="L81" s="17">
        <f>+K81/J81</f>
        <v>0.5</v>
      </c>
      <c r="M81" s="84"/>
      <c r="N81" s="75" t="s">
        <v>323</v>
      </c>
      <c r="O81" s="113"/>
    </row>
    <row r="82" spans="2:15" ht="141" thickBot="1" x14ac:dyDescent="0.3">
      <c r="B82" s="66" t="s">
        <v>132</v>
      </c>
      <c r="C82" s="67" t="s">
        <v>133</v>
      </c>
      <c r="D82" s="32" t="s">
        <v>134</v>
      </c>
      <c r="E82" s="33" t="s">
        <v>301</v>
      </c>
      <c r="F82" s="32" t="s">
        <v>172</v>
      </c>
      <c r="G82" s="34" t="s">
        <v>43</v>
      </c>
      <c r="H82" s="55" t="s">
        <v>52</v>
      </c>
      <c r="I82" s="51" t="s">
        <v>191</v>
      </c>
      <c r="J82" s="35">
        <v>2</v>
      </c>
      <c r="K82" s="36">
        <v>1</v>
      </c>
      <c r="L82" s="37">
        <f>+K82/J82</f>
        <v>0.5</v>
      </c>
      <c r="M82" s="99"/>
      <c r="N82" s="78" t="s">
        <v>367</v>
      </c>
      <c r="O82" s="114"/>
    </row>
    <row r="87" spans="2:15" x14ac:dyDescent="0.25">
      <c r="C87" s="129"/>
      <c r="D87" s="129"/>
      <c r="E87" s="129"/>
      <c r="F87" s="129"/>
      <c r="G87" s="129"/>
      <c r="H87" s="38"/>
      <c r="I87" s="38"/>
      <c r="J87" s="38"/>
      <c r="K87" s="121"/>
      <c r="L87" s="121"/>
      <c r="M87" s="121"/>
      <c r="N87" s="121"/>
    </row>
    <row r="88" spans="2:15" x14ac:dyDescent="0.25">
      <c r="C88" s="130" t="s">
        <v>324</v>
      </c>
      <c r="D88" s="130"/>
      <c r="E88" s="130"/>
      <c r="F88" s="130"/>
      <c r="G88" s="130"/>
      <c r="H88" s="40"/>
      <c r="I88" s="40"/>
      <c r="J88" s="44"/>
      <c r="K88" s="122" t="s">
        <v>315</v>
      </c>
      <c r="L88" s="122"/>
      <c r="M88" s="122"/>
      <c r="N88" s="122"/>
    </row>
    <row r="89" spans="2:15" x14ac:dyDescent="0.25">
      <c r="C89" s="123" t="s">
        <v>316</v>
      </c>
      <c r="D89" s="123"/>
      <c r="E89" s="123"/>
      <c r="F89" s="123"/>
      <c r="G89" s="123"/>
      <c r="H89" s="41"/>
      <c r="I89" s="41"/>
      <c r="J89" s="41"/>
      <c r="K89" s="123" t="s">
        <v>307</v>
      </c>
      <c r="L89" s="123"/>
      <c r="M89" s="123"/>
      <c r="N89" s="123"/>
    </row>
    <row r="90" spans="2:15" x14ac:dyDescent="0.25">
      <c r="C90" s="43"/>
      <c r="D90" s="43"/>
      <c r="E90" s="43"/>
      <c r="F90" s="43"/>
      <c r="G90" s="43"/>
      <c r="H90" s="41"/>
      <c r="I90" s="41"/>
      <c r="J90" s="41"/>
      <c r="K90" s="43"/>
      <c r="L90" s="43"/>
      <c r="M90" s="43"/>
      <c r="N90" s="70"/>
    </row>
    <row r="91" spans="2:15" x14ac:dyDescent="0.25">
      <c r="C91" s="46"/>
      <c r="D91" s="46"/>
      <c r="E91" s="46"/>
      <c r="F91" s="46"/>
      <c r="G91" s="46"/>
      <c r="H91" s="41"/>
      <c r="I91" s="41"/>
      <c r="J91" s="41"/>
      <c r="K91" s="46"/>
      <c r="L91" s="46"/>
      <c r="M91" s="46"/>
      <c r="N91" s="70"/>
    </row>
    <row r="92" spans="2:15" x14ac:dyDescent="0.25">
      <c r="C92" s="52"/>
      <c r="D92" s="52"/>
      <c r="E92" s="52"/>
      <c r="F92" s="52"/>
      <c r="G92" s="52"/>
      <c r="H92" s="41"/>
      <c r="I92" s="41"/>
      <c r="J92" s="41"/>
      <c r="K92" s="52"/>
      <c r="L92" s="52"/>
      <c r="M92" s="52"/>
      <c r="N92" s="70"/>
    </row>
    <row r="94" spans="2:15" x14ac:dyDescent="0.25">
      <c r="C94" s="53"/>
      <c r="D94" s="53"/>
      <c r="E94" s="53"/>
      <c r="F94" s="53"/>
      <c r="G94" s="53"/>
    </row>
    <row r="95" spans="2:15" x14ac:dyDescent="0.25">
      <c r="C95" s="123" t="s">
        <v>306</v>
      </c>
      <c r="D95" s="128"/>
      <c r="E95" s="128"/>
      <c r="F95" s="128"/>
      <c r="G95" s="128"/>
    </row>
    <row r="96" spans="2:15" x14ac:dyDescent="0.25">
      <c r="C96" s="123" t="s">
        <v>307</v>
      </c>
      <c r="D96" s="123"/>
      <c r="E96" s="123"/>
      <c r="F96" s="123"/>
      <c r="G96" s="123"/>
    </row>
  </sheetData>
  <autoFilter ref="B7:Q82" xr:uid="{EAB1DA1C-217C-4DA4-8F45-081AEEDA2E2D}">
    <filterColumn colId="0" showButton="0"/>
    <filterColumn colId="2" showButton="0"/>
  </autoFilter>
  <mergeCells count="63">
    <mergeCell ref="C95:G95"/>
    <mergeCell ref="C96:G96"/>
    <mergeCell ref="C69:C70"/>
    <mergeCell ref="B69:B70"/>
    <mergeCell ref="C74:C75"/>
    <mergeCell ref="B74:B75"/>
    <mergeCell ref="C79:C80"/>
    <mergeCell ref="B79:B80"/>
    <mergeCell ref="C87:G87"/>
    <mergeCell ref="C88:G88"/>
    <mergeCell ref="C89:G89"/>
    <mergeCell ref="K87:N87"/>
    <mergeCell ref="K88:N88"/>
    <mergeCell ref="K89:N89"/>
    <mergeCell ref="B62:N62"/>
    <mergeCell ref="B63:C63"/>
    <mergeCell ref="B64:B68"/>
    <mergeCell ref="D63:E63"/>
    <mergeCell ref="M79:M82"/>
    <mergeCell ref="M64:M76"/>
    <mergeCell ref="B77:N77"/>
    <mergeCell ref="B78:C78"/>
    <mergeCell ref="O8:O82"/>
    <mergeCell ref="B16:N16"/>
    <mergeCell ref="D78:E78"/>
    <mergeCell ref="C71:C73"/>
    <mergeCell ref="C35:C39"/>
    <mergeCell ref="C52:C56"/>
    <mergeCell ref="B40:N40"/>
    <mergeCell ref="B41:C41"/>
    <mergeCell ref="B71:B73"/>
    <mergeCell ref="C64:C68"/>
    <mergeCell ref="C57:C61"/>
    <mergeCell ref="M8:M12"/>
    <mergeCell ref="C46:C49"/>
    <mergeCell ref="C42:C45"/>
    <mergeCell ref="B42:B45"/>
    <mergeCell ref="B57:B61"/>
    <mergeCell ref="B6:O6"/>
    <mergeCell ref="B2:O2"/>
    <mergeCell ref="B4:O4"/>
    <mergeCell ref="B5:O5"/>
    <mergeCell ref="D7:E7"/>
    <mergeCell ref="B3:O3"/>
    <mergeCell ref="B7:C7"/>
    <mergeCell ref="B13:N13"/>
    <mergeCell ref="B14:C14"/>
    <mergeCell ref="D14:E14"/>
    <mergeCell ref="B15:N15"/>
    <mergeCell ref="B18:B29"/>
    <mergeCell ref="C18:C29"/>
    <mergeCell ref="M18:M39"/>
    <mergeCell ref="B35:B39"/>
    <mergeCell ref="B17:C17"/>
    <mergeCell ref="D17:E17"/>
    <mergeCell ref="C30:C33"/>
    <mergeCell ref="B30:B33"/>
    <mergeCell ref="M42:M61"/>
    <mergeCell ref="B46:B49"/>
    <mergeCell ref="C50:C51"/>
    <mergeCell ref="B50:B51"/>
    <mergeCell ref="D41:E41"/>
    <mergeCell ref="B52:B56"/>
  </mergeCells>
  <conditionalFormatting sqref="L9:L10 L12">
    <cfRule type="cellIs" dxfId="19" priority="70" stopIfTrue="1" operator="between">
      <formula>0</formula>
      <formula>59</formula>
    </cfRule>
  </conditionalFormatting>
  <conditionalFormatting sqref="L8:L10 L80 L18:L21 L43 L64:L68 L12 L33 L35:L39 L47 L50 L54 L57:L58 L60 L72 L75">
    <cfRule type="cellIs" dxfId="18" priority="63" stopIfTrue="1" operator="between">
      <formula>80%</formula>
      <formula>100%</formula>
    </cfRule>
    <cfRule type="cellIs" dxfId="17" priority="64" stopIfTrue="1" operator="between">
      <formula>60%</formula>
      <formula>79.9%</formula>
    </cfRule>
    <cfRule type="cellIs" dxfId="16" priority="66" stopIfTrue="1" operator="lessThan">
      <formula>60%</formula>
    </cfRule>
  </conditionalFormatting>
  <conditionalFormatting sqref="M8">
    <cfRule type="cellIs" dxfId="15" priority="26" stopIfTrue="1" operator="between">
      <formula>0</formula>
      <formula>59</formula>
    </cfRule>
  </conditionalFormatting>
  <conditionalFormatting sqref="M8">
    <cfRule type="cellIs" dxfId="14" priority="23" stopIfTrue="1" operator="between">
      <formula>80%</formula>
      <formula>100%</formula>
    </cfRule>
    <cfRule type="cellIs" dxfId="13" priority="24" stopIfTrue="1" operator="between">
      <formula>60%</formula>
      <formula>79.9%</formula>
    </cfRule>
    <cfRule type="cellIs" dxfId="12" priority="25" stopIfTrue="1" operator="lessThan">
      <formula>60%</formula>
    </cfRule>
  </conditionalFormatting>
  <conditionalFormatting sqref="M42:N42">
    <cfRule type="cellIs" dxfId="11" priority="13" stopIfTrue="1" operator="between">
      <formula>80%</formula>
      <formula>100%</formula>
    </cfRule>
    <cfRule type="cellIs" dxfId="10" priority="14" stopIfTrue="1" operator="between">
      <formula>60%</formula>
      <formula>79.9%</formula>
    </cfRule>
    <cfRule type="cellIs" dxfId="9" priority="15" stopIfTrue="1" operator="lessThan">
      <formula>60%</formula>
    </cfRule>
  </conditionalFormatting>
  <conditionalFormatting sqref="M64:N64">
    <cfRule type="cellIs" dxfId="8" priority="10" stopIfTrue="1" operator="between">
      <formula>80%</formula>
      <formula>100%</formula>
    </cfRule>
    <cfRule type="cellIs" dxfId="7" priority="11" stopIfTrue="1" operator="between">
      <formula>60%</formula>
      <formula>79.9%</formula>
    </cfRule>
    <cfRule type="cellIs" dxfId="6" priority="12" stopIfTrue="1" operator="lessThan">
      <formula>60%</formula>
    </cfRule>
  </conditionalFormatting>
  <conditionalFormatting sqref="O8">
    <cfRule type="cellIs" dxfId="5" priority="7" stopIfTrue="1" operator="between">
      <formula>80%</formula>
      <formula>100%</formula>
    </cfRule>
    <cfRule type="cellIs" dxfId="4" priority="8" stopIfTrue="1" operator="between">
      <formula>60%</formula>
      <formula>79.9%</formula>
    </cfRule>
    <cfRule type="cellIs" dxfId="3" priority="9" stopIfTrue="1" operator="lessThan">
      <formula>60%</formula>
    </cfRule>
  </conditionalFormatting>
  <conditionalFormatting sqref="M79:N79 M80">
    <cfRule type="cellIs" dxfId="2" priority="1" stopIfTrue="1" operator="between">
      <formula>80%</formula>
      <formula>100%</formula>
    </cfRule>
    <cfRule type="cellIs" dxfId="1" priority="2" stopIfTrue="1" operator="between">
      <formula>60%</formula>
      <formula>79.9%</formula>
    </cfRule>
    <cfRule type="cellIs" dxfId="0" priority="3" stopIfTrue="1" operator="lessThan">
      <formula>60%</formula>
    </cfRule>
  </conditionalFormatting>
  <pageMargins left="0.70866141732283472" right="0.31496062992125984" top="0.74803149606299213" bottom="0.74803149606299213" header="0.31496062992125984" footer="0.31496062992125984"/>
  <pageSetup paperSize="5"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15" sqref="D15"/>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 PLAN ANTIC Y ATN C SEGUIM</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Leon Dimas</dc:creator>
  <cp:lastModifiedBy>Edgar Moises Ballesteros Rodriguez</cp:lastModifiedBy>
  <cp:lastPrinted>2020-09-22T13:00:57Z</cp:lastPrinted>
  <dcterms:created xsi:type="dcterms:W3CDTF">2016-04-11T20:43:22Z</dcterms:created>
  <dcterms:modified xsi:type="dcterms:W3CDTF">2020-09-22T14:56:05Z</dcterms:modified>
</cp:coreProperties>
</file>