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E:\Doc-Usuarios\79380187\AppData\Local\Microsoft\Windows\INetCache\Content.Outlook\4IPYL2SP\"/>
    </mc:Choice>
  </mc:AlternateContent>
  <xr:revisionPtr revIDLastSave="0" documentId="13_ncr:1_{B3821A49-570C-4826-8F6A-B953F2A0F262}" xr6:coauthVersionLast="47" xr6:coauthVersionMax="47" xr10:uidLastSave="{00000000-0000-0000-0000-000000000000}"/>
  <bookViews>
    <workbookView xWindow="-120" yWindow="-120" windowWidth="20730" windowHeight="11160" xr2:uid="{00000000-000D-0000-FFFF-FFFF00000000}"/>
  </bookViews>
  <sheets>
    <sheet name="F PLAN ANTIC Y ATN C SEGUIM" sheetId="3" r:id="rId1"/>
  </sheets>
  <definedNames>
    <definedName name="_xlnm._FilterDatabase" localSheetId="0" hidden="1">'F PLAN ANTIC Y ATN C SEGUIM'!$A$6:$P$89</definedName>
    <definedName name="_ftn1" localSheetId="0">'F PLAN ANTIC Y ATN C SEGUIM'!$F$69</definedName>
    <definedName name="_ftnref1" localSheetId="0">'F PLAN ANTIC Y ATN C SEGUIM'!$F$66</definedName>
    <definedName name="_xlnm.Print_Area" localSheetId="0">'F PLAN ANTIC Y ATN C SEGUIM'!$B$2:$P$112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9" i="3" l="1"/>
  <c r="L88" i="3"/>
  <c r="L87" i="3"/>
  <c r="L86" i="3"/>
  <c r="L85" i="3"/>
  <c r="L84" i="3"/>
  <c r="L83" i="3"/>
  <c r="L82" i="3"/>
  <c r="L79" i="3"/>
  <c r="L78" i="3"/>
  <c r="L77" i="3"/>
  <c r="L76" i="3"/>
  <c r="L75" i="3"/>
  <c r="L74" i="3"/>
  <c r="L73" i="3"/>
  <c r="L72" i="3"/>
  <c r="L71" i="3"/>
  <c r="L70" i="3"/>
  <c r="L69" i="3"/>
  <c r="L68" i="3"/>
  <c r="L67" i="3"/>
  <c r="L66" i="3"/>
  <c r="L65" i="3"/>
  <c r="L62" i="3"/>
  <c r="L61" i="3"/>
  <c r="L60" i="3"/>
  <c r="L59" i="3"/>
  <c r="L58" i="3"/>
  <c r="L57" i="3"/>
  <c r="L56" i="3"/>
  <c r="L55" i="3"/>
  <c r="L54" i="3"/>
  <c r="L53" i="3"/>
  <c r="L52" i="3"/>
  <c r="L51" i="3"/>
  <c r="L50" i="3"/>
  <c r="L49" i="3"/>
  <c r="L48" i="3"/>
  <c r="L47" i="3"/>
  <c r="L46" i="3"/>
  <c r="L45" i="3"/>
  <c r="L44" i="3"/>
  <c r="L43" i="3"/>
  <c r="L42" i="3"/>
  <c r="L41" i="3"/>
  <c r="L38" i="3"/>
  <c r="L37" i="3"/>
  <c r="L36" i="3"/>
  <c r="L35" i="3"/>
  <c r="L34" i="3"/>
  <c r="L33" i="3"/>
  <c r="L32" i="3"/>
  <c r="L31" i="3"/>
  <c r="L30" i="3"/>
  <c r="L29" i="3"/>
  <c r="L28" i="3"/>
  <c r="L27" i="3"/>
  <c r="L26" i="3"/>
  <c r="L25" i="3"/>
  <c r="L24" i="3"/>
  <c r="L23" i="3"/>
  <c r="L22" i="3"/>
  <c r="L21" i="3"/>
  <c r="L20" i="3"/>
  <c r="L19" i="3"/>
  <c r="L18" i="3"/>
  <c r="L17" i="3"/>
  <c r="L11" i="3"/>
  <c r="L10" i="3"/>
  <c r="L9" i="3"/>
  <c r="L8" i="3"/>
  <c r="L7" i="3"/>
  <c r="N7" i="3" l="1"/>
  <c r="N82" i="3"/>
  <c r="N17" i="3"/>
  <c r="N41" i="3"/>
  <c r="N65" i="3"/>
  <c r="P7" i="3" l="1"/>
</calcChain>
</file>

<file path=xl/sharedStrings.xml><?xml version="1.0" encoding="utf-8"?>
<sst xmlns="http://schemas.openxmlformats.org/spreadsheetml/2006/main" count="692" uniqueCount="414">
  <si>
    <t xml:space="preserve">FISCALÍA GENERAL DE LA NACIÓN </t>
  </si>
  <si>
    <t>DIRECCIÓN DE CONTROL INTERNO</t>
  </si>
  <si>
    <t xml:space="preserve"> COMPONENTE 1. GESTIÓN DEL RIESGO DE CORRUPCIÓN - MAPA DE RIESGOS DE CORRUPCIÓN</t>
  </si>
  <si>
    <t>SUBCOMPONENTE/ PROCESO</t>
  </si>
  <si>
    <t xml:space="preserve"> Actividades</t>
  </si>
  <si>
    <t>Meta o producto</t>
  </si>
  <si>
    <t>Indicadores</t>
  </si>
  <si>
    <t xml:space="preserve">Responsable </t>
  </si>
  <si>
    <t>Fecha programada</t>
  </si>
  <si>
    <t>Actividades Programadas</t>
  </si>
  <si>
    <t>Actividades Cumplidas</t>
  </si>
  <si>
    <t>% de avance</t>
  </si>
  <si>
    <t>Estado de la actividad para la vigencia</t>
  </si>
  <si>
    <t>% de avance por componente</t>
  </si>
  <si>
    <t xml:space="preserve">Observaciones </t>
  </si>
  <si>
    <t>Nivel de Cumplimiento General</t>
  </si>
  <si>
    <t>1.1</t>
  </si>
  <si>
    <t>Política de Administración de Riesgos de Corrupción</t>
  </si>
  <si>
    <t>1.1.1</t>
  </si>
  <si>
    <t>Divulgar la Política y Objetivos del Sistema de Gestión Integral (incluye los riegos de corrupción), a través de medios físicos o virtuales.</t>
  </si>
  <si>
    <t>Soportes de divulgación según medio utilizado</t>
  </si>
  <si>
    <t>N/A</t>
  </si>
  <si>
    <t>Dirección de Planeación y Desarrollo</t>
  </si>
  <si>
    <t>CUMPLIDA</t>
  </si>
  <si>
    <t>1.2</t>
  </si>
  <si>
    <t xml:space="preserve">Construcción del Mapa de Riesgos de Corrupción </t>
  </si>
  <si>
    <t>1.2.1</t>
  </si>
  <si>
    <t>Construir o actualizar el mapa de riesgos de corrupción.</t>
  </si>
  <si>
    <t xml:space="preserve"> Mapa de Riesgo de Corrupción</t>
  </si>
  <si>
    <t>Se evidenció el ajuste de los riesgos de corrupción de cada proceso durante enero del 2021 y  el monitoreo del 15/04/2021.</t>
  </si>
  <si>
    <t>1.3</t>
  </si>
  <si>
    <t>Consulta y divulgación</t>
  </si>
  <si>
    <t>1.3.1</t>
  </si>
  <si>
    <t>Publicar el mapa de riesgos de corrupción en la página web.</t>
  </si>
  <si>
    <t xml:space="preserve"> Mapa de Riesgos de Corrupción publicado</t>
  </si>
  <si>
    <t>1.4</t>
  </si>
  <si>
    <t>Monitoreo o revisión</t>
  </si>
  <si>
    <t>1.4.1</t>
  </si>
  <si>
    <t>Monitorear periódicamente los riesgos de corrupción.</t>
  </si>
  <si>
    <t>Acta de monitoreo a los Riesgos de Corrupción de los procesos y subprocesos</t>
  </si>
  <si>
    <t>Líder de Proceso o Subproceso, Arquitectos de Transformación y Arquitectos Institucionales</t>
  </si>
  <si>
    <t>1.5</t>
  </si>
  <si>
    <t>Seguimiento</t>
  </si>
  <si>
    <t>1.5.1</t>
  </si>
  <si>
    <t>Realizar seguimiento al Mapa de Riesgos de Corrupción.</t>
  </si>
  <si>
    <t>Reporte de seguimiento publicado</t>
  </si>
  <si>
    <t>Dirección de Control Interno</t>
  </si>
  <si>
    <t>COMPONENTE 2. RACIONALIZACIÓN DE TRÁMITES</t>
  </si>
  <si>
    <t>Observaciones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</si>
  <si>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</si>
  <si>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COMPONENTE 3. RENDICIÓN DE CUENTAS</t>
  </si>
  <si>
    <t xml:space="preserve">% de avance </t>
  </si>
  <si>
    <t>3.1</t>
  </si>
  <si>
    <t>Información de calidad y en lenguaje comprensible</t>
  </si>
  <si>
    <t>3.1.1</t>
  </si>
  <si>
    <t>Publicar en la página web institucional los resultados del Plan de Acción 2020.</t>
  </si>
  <si>
    <t>Información publicada en la página Web</t>
  </si>
  <si>
    <t xml:space="preserve">Dirección de Planeación y Desarrollo </t>
  </si>
  <si>
    <t>Se evidenció que la Dirección de Planeación y Desarrollo envió a la Dirección de Comunicaciones, el Informe de resultados del Plan de Acción 2020; para su publicación en la página web www.fiscalia.gov.co en el Link: https://www.fiscalia.gov.co/colombia/gestion/plan-de-accion/ el 29 de enero de 2021, asimismo se realizo un complemento producto de los resultados de la auditoria de seguimiento realizada por la Dirección de Control Interno en el mes de febrero y marzo. este ultimo publicado el 29 de marzo de 2021.</t>
  </si>
  <si>
    <t>3.1.2</t>
  </si>
  <si>
    <t>Elaborar el informa anual de gestión de la entidad</t>
  </si>
  <si>
    <t>Informe de gestión elaborado</t>
  </si>
  <si>
    <t>Dirección de Políticas y Estrategia</t>
  </si>
  <si>
    <t xml:space="preserve">Se evidenció el informe de gestión 2020-2021 elaborado por la Dirección de Politicas y Estrategia,este documento contiene el balance de los principales resultados obtenidos desde el 13 de febrero de 2020, al 13 de febrero 2021, bajo la administración del señor Fiscal General de la Nación  Doctor Francisco Barbosa Delgado, en temas como:  La lucha contra la corrupción, el crimen organizado, el esclarecimiento de delitos que afectan la seguridad ciudadana. </t>
  </si>
  <si>
    <t>3.1.3</t>
  </si>
  <si>
    <t>Publicar en la página web institucional el Informe de gestión del Fiscal General.</t>
  </si>
  <si>
    <t>Informe de Gestión publicado</t>
  </si>
  <si>
    <t>Dirección de Comunicaciones</t>
  </si>
  <si>
    <t>Se eviedenció el Informe de Gestión publicado  el 03 de marzo del 2021, en la pagina Web de la Entidad www.fiscalia.gov.co , link: https://www.fiscalia.gov.co/colombia/wp-content/uploads/Informe-Gestion2020-2021.</t>
  </si>
  <si>
    <t>3.1.4</t>
  </si>
  <si>
    <t>Publicar en la página web institucional la Ejecución Presupuestal Acumulada, iniciando con el mes de diciembre de la vigencia anterior, hasta noviembre de la vigencia actual.</t>
  </si>
  <si>
    <t>Ejecución Presupuestal Acumulada</t>
  </si>
  <si>
    <t xml:space="preserve">Subdirección Financiera </t>
  </si>
  <si>
    <t>Mensual</t>
  </si>
  <si>
    <t>3.1.5</t>
  </si>
  <si>
    <t>Publicar en la página web institucional las sentencias proferidas en el marco de la Ley 975 de 2005.</t>
  </si>
  <si>
    <t>Sentencias publicadas</t>
  </si>
  <si>
    <t>Dirección de Justicia Transicional</t>
  </si>
  <si>
    <t>3.1.6</t>
  </si>
  <si>
    <t>Publicar en la página web institucional el consolidado de exhumaciones y entregas de cuerpos a familiares en el marco de la Ley 975 de 2005.</t>
  </si>
  <si>
    <t>Consolidado publicado</t>
  </si>
  <si>
    <t>3.1.7</t>
  </si>
  <si>
    <t>Emitir lineamientos para promover la actualización de la información de ubicación de Sedes y Despachos de la FGN, en la aplicación geográfica con que cuenta la Entidad.</t>
  </si>
  <si>
    <t>Información reportada por las dependencias de la FGN, actualizada en la aplicación geográfica</t>
  </si>
  <si>
    <t>3.1.8</t>
  </si>
  <si>
    <t xml:space="preserve">Publicar en la página web institucional los resultados operativos de la lucha contra las finanzas de las organizaciones criminales en los territorios. </t>
  </si>
  <si>
    <t>Reporte de resultados</t>
  </si>
  <si>
    <t xml:space="preserve">Delegada para las Finanzas Criminales </t>
  </si>
  <si>
    <t>3.1.9</t>
  </si>
  <si>
    <t>Publicar en la página web institucional los resultados operacionales relevantes contra la criminalidad organizada en los territorios.</t>
  </si>
  <si>
    <t>Boletín Operacional</t>
  </si>
  <si>
    <t xml:space="preserve">Delegada contra la Criminalidad Organizada </t>
  </si>
  <si>
    <t>3.1.10</t>
  </si>
  <si>
    <t>Publicar en la página web institucional los resultados misionales de seguridad ciudadana que impactan los territorios.</t>
  </si>
  <si>
    <t>Registros de divulgación</t>
  </si>
  <si>
    <t>3.1.11</t>
  </si>
  <si>
    <t>Publicar en la página web institucional las sentencias proferidas en casos de sindicalistas.</t>
  </si>
  <si>
    <t xml:space="preserve">Sentecias Publicas </t>
  </si>
  <si>
    <t>Dirección Especializada contra las Violaciones a los Derechos Humanos</t>
  </si>
  <si>
    <t>3.1.12</t>
  </si>
  <si>
    <t>Publicar en la página web institucional los resultados de los operativos estructurales en el marco de la estrategia de investigación de deforestación en la Amazonía.</t>
  </si>
  <si>
    <t>3.1.13</t>
  </si>
  <si>
    <t>Publicar en la página web institucional los resultados de los operativos relacionados con el eje temático de Propiedad Intelectual, específicamente la corrupción de alimentos productos médicos, alimentos y licores, alterados, falsificados que atentan contra la salud pública de los colombianos.</t>
  </si>
  <si>
    <t>3.2</t>
  </si>
  <si>
    <t>Diálogo de doble vía con la ciudadanía y sus organizaciones</t>
  </si>
  <si>
    <t>3.2.1</t>
  </si>
  <si>
    <t>Realizar Feria de Servicios en el marco de la prevención social del delito en comunidades en condición de vulnerabilidad.</t>
  </si>
  <si>
    <t>Informe</t>
  </si>
  <si>
    <t>Programa de Prevención Social del Delito Futuro Colombia</t>
  </si>
  <si>
    <t>3.2.2</t>
  </si>
  <si>
    <t>Publicar en la página web institucional la programación de versiones libres y audiencias en el marco de la Ley 975 de 2005.</t>
  </si>
  <si>
    <t>Programación Publicada</t>
  </si>
  <si>
    <t xml:space="preserve">Se evidenció la publicación de la programación de versiones libres y audiencias de manera constante, en la página Web de la entidad en los siguientes Links:
https://www.fiscalia.gov.co/colombia/programacion-versiones-libres/  https://www.fiscalia.gov.co/colombia/programacion-de-audiencias/ </t>
  </si>
  <si>
    <t>3.2.3</t>
  </si>
  <si>
    <t>Realizar audiencia pública de rendición de cuentas a la ciudadanía</t>
  </si>
  <si>
    <t>Audiencia Rendición de Cuentas</t>
  </si>
  <si>
    <t xml:space="preserve">Dirección de Comunicaciones </t>
  </si>
  <si>
    <t xml:space="preserve">La audiencia pública de rendición de cuentas se llevó a cabo el 3 de marzo (La transmisión de la audiencia pública de rendición de cuentas se hizo vía streaming por www.fiscalia.gov.co y Twitter). link del video:  https://www.fiscalia.gov.co/colombia/audiencia-publica-de-rendicion-de-cuentas/ </t>
  </si>
  <si>
    <t>3.3</t>
  </si>
  <si>
    <t>Incentivos para motivar la cultura de la rendición y petición de cuentas</t>
  </si>
  <si>
    <t>3.3.1</t>
  </si>
  <si>
    <t>Comunicar los espacios de diiálogo y participación ciudadana para fomentar la cultura de la rendición de cuentas</t>
  </si>
  <si>
    <t>3.4</t>
  </si>
  <si>
    <t>Evaluación y retroalimentación a la
gestión institucional</t>
  </si>
  <si>
    <t>3.4.1</t>
  </si>
  <si>
    <t>Elaborar una estrategia de rendición de cuentas.</t>
  </si>
  <si>
    <t>Estrategia socializada</t>
  </si>
  <si>
    <r>
      <t xml:space="preserve">Se evidenció la publicación de la estrtegia de Rendición de cuentas el 12 de febrero del 2021
</t>
    </r>
    <r>
      <rPr>
        <u/>
        <sz val="10"/>
        <color theme="1"/>
        <rFont val="Arial"/>
        <family val="2"/>
      </rPr>
      <t xml:space="preserve">https://www.fiscalia.gov.co/colombia/audiencia-publica-de-rendicion-de-cuentas/
</t>
    </r>
    <r>
      <rPr>
        <b/>
        <sz val="10"/>
        <color rgb="FFFF0000"/>
        <rFont val="Arial"/>
        <family val="2"/>
      </rPr>
      <t/>
    </r>
  </si>
  <si>
    <t>3.4.2</t>
  </si>
  <si>
    <t>Evaluar la rendición de cuentas, por parte de la ciudadanía.</t>
  </si>
  <si>
    <t>Observaciones de la ciudadanía</t>
  </si>
  <si>
    <t>Se elaboró el informe de resultados, logros y dificultades Rendición de cuentas 2020 – 2021: Un año de resultados, el cual en el numeral 3 inlcuye la evaluación de la estrategia en su conjunto. publicado en la pagina web en el link: https://www.fiscalia.gov.co/colombia/wp-content/uploads/Estrategia-audiencia-de-rendicion-de-cuentas-2020-2021.pdf</t>
  </si>
  <si>
    <t>3.4.3</t>
  </si>
  <si>
    <t>Elaborar informe de resultados, logros y dificultades de la rendición de cuentas de la Entidad.</t>
  </si>
  <si>
    <t>Informe publicado en la web</t>
  </si>
  <si>
    <t>3..4.4</t>
  </si>
  <si>
    <t>Elaborar reporte al Fiscal General de la Nación, del cumplimiento de la Audiencia Pública de Rendición de Cuentas.</t>
  </si>
  <si>
    <t>Reporte</t>
  </si>
  <si>
    <t>La Dirección de Control Internoelaboro el Reporte de la Rendición de Cuentas publicadoel 29/04/2021, en la pagina web de la entidad www.fiscalia.gov.co en el link: https://www.fiscalia.gov.co/colombia/wp-content/uploads/Estrategia-audiencia-de-rendicion-de-cuentas-2020-2021.pdf</t>
  </si>
  <si>
    <t>3.4.5</t>
  </si>
  <si>
    <t>Elaborar plan de mejoramiento en rendición de cuentas</t>
  </si>
  <si>
    <t>Plan de mejora</t>
  </si>
  <si>
    <t>Se evidencio el plan de mejoramiento Estrategia de la Rendición de Cuentas 2021-2022, publicado el 15/04/2021, en la pagina web de la entidad link: https://www.fiscalia.gov.co/colombia/wp-content/uploads/Estrategia-audiencia-de-rendicion-de-cuentas-2020-2021.pdf</t>
  </si>
  <si>
    <t>COMPONENTE 4. MECANISMOS PARA MEJORAR LA ATENCIÓN AL CIUDADANO</t>
  </si>
  <si>
    <t>4.1</t>
  </si>
  <si>
    <t>Estructura Administrativa y Direccionamiento Estratégico</t>
  </si>
  <si>
    <t>4.1.1</t>
  </si>
  <si>
    <t>Elaborar insumo para el diseño de campaña comunicativa para divulgar al interior de la Entidad, aspectos contenidos en el Manual de Atención al Usuario.</t>
  </si>
  <si>
    <t>Documento insumo para el diseño de la campaña</t>
  </si>
  <si>
    <t>Dirección de Atención al Usuario, Intervención Temprana y Asignaciones</t>
  </si>
  <si>
    <t>4.1.2</t>
  </si>
  <si>
    <t>Diseñar, implementar y divulgar una campaña comunicativa al interior de la Entidad, para la difusión de los aspectos contenidos en el Manual de Atención al Usuario.</t>
  </si>
  <si>
    <t>4.2</t>
  </si>
  <si>
    <t>Fortalecimiento de los canales de atención</t>
  </si>
  <si>
    <t>4.2.1</t>
  </si>
  <si>
    <t>Realizar adecuaciones locativas o mantenimento en las sedes de la Entidad, con el propósito de mejorar el servicio y atención al ciudadano.</t>
  </si>
  <si>
    <t>Sedes intervenidas</t>
  </si>
  <si>
    <t>Subdirección de Bienes (Departamento de Construcciones y Administración de Sedes)</t>
  </si>
  <si>
    <t>4.2.2</t>
  </si>
  <si>
    <t>Elaborar insumo para el diseño de campaña comunicativa interna y externa para la difusión de los canales de atención al ciudadano.</t>
  </si>
  <si>
    <t xml:space="preserve">2021-04-30 
2021-10-31
</t>
  </si>
  <si>
    <t>Se evidenció correo electrónico dirigido a la Dirección de comunicaciones del 28/06/2021, por parte de la DAUITA en el cual se solicita el apoyo con la divulgación interna y externa de las piezas de !Adenunciar¡, las cuales adjuntan.</t>
  </si>
  <si>
    <t>4.2.3</t>
  </si>
  <si>
    <t>Diseñar, implementar y divulgar una campaña comunicativa interna y externa para la difusión de los canales de atención al ciudadano de la Entidad.</t>
  </si>
  <si>
    <t>4.2.4</t>
  </si>
  <si>
    <t>Evaluar el funcionamiento de la línea 122 y correos electrónicos para la recepción de denuncia del Centro de Contacto respecto a: Nivel de atención, Nivel de abandono, Nivel de servicio, Capacidad de respuesta del II Nivel.</t>
  </si>
  <si>
    <t>Documento</t>
  </si>
  <si>
    <t xml:space="preserve">Dirección de Atención al Usuario, Intervención Temprana y Asignaciones </t>
  </si>
  <si>
    <t>4.2.5</t>
  </si>
  <si>
    <t>Definir y formalizar con la Policía Nacional los requerimientos que sean necesarios para mejorar y actualizar los canales virtuales para recepción de denuncias, con la finalidad de permitir un mejor acceso de los ciudadanos al sistema de justicia.</t>
  </si>
  <si>
    <t>Documento, acta de reunión</t>
  </si>
  <si>
    <t>4.3</t>
  </si>
  <si>
    <t>Talento Humano</t>
  </si>
  <si>
    <t>4.3.1</t>
  </si>
  <si>
    <t>Desarrollar las acciones formativas en temáticas relacionadas con el mejoramiento del servicio al ciudadano incluidas en el Plan Institucional de Formación y Capacitación (PIFC) 2021.</t>
  </si>
  <si>
    <t>Acciones formativas ejecutadas</t>
  </si>
  <si>
    <t>Dirección de Altos Estudios</t>
  </si>
  <si>
    <t>4.3.2</t>
  </si>
  <si>
    <t>Fortalecer las competencias de los servidores del Proceso Gestión de Denuncias y Análisis de Información, a través de jornadas de sensibilización o capacitación.</t>
  </si>
  <si>
    <t>Registros de asistencia física o virtual</t>
  </si>
  <si>
    <t>4.4</t>
  </si>
  <si>
    <t>Normativo y procedimental</t>
  </si>
  <si>
    <t>4.4.1</t>
  </si>
  <si>
    <t>Socializar el Procedimiento para la recepción, tratamiento y seguimiento de las PQR.</t>
  </si>
  <si>
    <t>Acta o listas de asistencia</t>
  </si>
  <si>
    <t>Subdirección de Gestión Documental</t>
  </si>
  <si>
    <t>4.4.2</t>
  </si>
  <si>
    <t>Elaborar informe de PQRS para identificar oportunidades de mejora en la prestación de los servicios de la Entidad.</t>
  </si>
  <si>
    <t>Informe con oportunidades de mejora</t>
  </si>
  <si>
    <t>4.4.3</t>
  </si>
  <si>
    <t>Analizar y publicar resultados de encuesta de satisfacción del formulario virtual de PQRS.</t>
  </si>
  <si>
    <t>Informe publicado</t>
  </si>
  <si>
    <t>Se evidenció la publicación de Informe encuesta de satisfacción formulario virtual PQRS: Informe satisfacción formulario virtual PQRS a 2021-06-30 – Publicado 2021-08-25, en el siguiente link:
https://www.fiscalia.gov.co/colombia/gestion/informe-de-peticiones-quejas-y-reclamos/#1519922458227-3e25c1e0-3302</t>
  </si>
  <si>
    <t>4.4.4</t>
  </si>
  <si>
    <t>Actualizar y publicar el portafolio de servicios de la Entidad</t>
  </si>
  <si>
    <t>Documento publicado</t>
  </si>
  <si>
    <t>Se observó publicado el portafolio de servicios de la entidad el 30/07/2021, en el siguiente link: https://www.fiscalia.gov.co/colombia/portafolio-de-servicios/</t>
  </si>
  <si>
    <t>4.4.5</t>
  </si>
  <si>
    <t>Elaborar insumo para el diseño de campaña comunicativa sobre la responsabilidad de los Servidores públicos frente a los derechos de los ciudadanos.</t>
  </si>
  <si>
    <t>2021-04-30 
2021-10-31</t>
  </si>
  <si>
    <t>Se evidenció divulgación de la Campaña sobre la responsabilidad de los Servidores públicos frente a los derechos de los ciudadanos en la página web de la entidad, los días 06 y 19 de julio de 2021
Se evidenció divulgación de la campaña "Seamos responsables con nuestros usuarios", remitida a los servidores de la entidad a través de correos electrónicos del 28 de junio, 06 y 19 de julio de 2021.</t>
  </si>
  <si>
    <t>4.4.6</t>
  </si>
  <si>
    <t>Diseñar, implementar y divulgar una campaña comunicativa sobre la responsabilidad de los Servidores públicos frente a los derechos de los ciudadanos.</t>
  </si>
  <si>
    <t>4.4.7</t>
  </si>
  <si>
    <t>Elaborar insumo para el diseño de campaña comunicativa interna y externa para la difusión de la Carta del Trato Digno.</t>
  </si>
  <si>
    <t>Se evidenció correo electrónico dirigido a la Dirección de comunicaciones del 07/05/2021, por parte de la DAUITA en el cual se adjunta el diseño de la carta del Trato Digno –deberes y derechos.
Se evidenció divulgación de la campaña "Derechos de los ciudadanos y de las víctimas", remitida a los servidores de la entidad a través de correo electrónico del 16/06/2021.
Se evidenció divulgación de la campaña "Deberes de los ciudadanos y de las víctimas", remitida a los servidores de la entidad a través de correo electrónico del 23/06/2021.</t>
  </si>
  <si>
    <t>4.4.8</t>
  </si>
  <si>
    <t>Diseñar, implementar y divulgar una campaña comunicativa interna y externa para difusión de la Carta de Trato Digno.</t>
  </si>
  <si>
    <t>4.5</t>
  </si>
  <si>
    <t>Relacionamiento con el ciudadano</t>
  </si>
  <si>
    <t>4.5.1</t>
  </si>
  <si>
    <t>Aplicar encuesta para medir el nivel de percepción de la satisfacción de los usuarios en cuanto a la calidad del servicio prestado por la entidad.</t>
  </si>
  <si>
    <t>Se evidenció el " Informe percepción de satisfacción del usuario FGN", publicado el 30/06/2021 en el siguiente link:
https://www.fiscalia.gov.co/colombia/otros-informes/</t>
  </si>
  <si>
    <t>4.5.2</t>
  </si>
  <si>
    <t>Aplicar encuesta para medir el nivel de percepción de la satisfacción de los usuarios del Programa de Protección y Asistencia de la FGN en cuanto a la calidad del servicio de protección prestado.</t>
  </si>
  <si>
    <t>Dirección de Protección y Asistencia</t>
  </si>
  <si>
    <t>4.5.3</t>
  </si>
  <si>
    <t>Permitir el acceso a través del chat institucional para la atención en temas de interés para la ciudadanía.</t>
  </si>
  <si>
    <t>Registros de interacción del chat</t>
  </si>
  <si>
    <t>4.5.4</t>
  </si>
  <si>
    <t xml:space="preserve">Realizar campañas de comunicación con mensajes preventivos sobre los delitos de mayor impacto. </t>
  </si>
  <si>
    <t>4.5.5</t>
  </si>
  <si>
    <t>Actualizar la caracterización de los usuarios de la Entidad</t>
  </si>
  <si>
    <t>Documento actualizado</t>
  </si>
  <si>
    <t xml:space="preserve">Se evidenció el documento " Caracterización del usuario FGN", publicado el 03/09/2021 en el siguiente link:
https://www.fiscalia.gov.co/colombia/otros-informes/
</t>
  </si>
  <si>
    <t xml:space="preserve"> COMPONENTE 5. MECANISMOS PARA LA TRANSPARENCIA Y ACCESO DE LA INFORMACIÓN</t>
  </si>
  <si>
    <t>Indicador</t>
  </si>
  <si>
    <t>5.1</t>
  </si>
  <si>
    <t>Lineamientos de Transparencia Activa</t>
  </si>
  <si>
    <t>5.1.1</t>
  </si>
  <si>
    <t>Publicar o actualizar información en datos abiertos en la página web institucional y en el Portal de Datos Abiertos.</t>
  </si>
  <si>
    <t>Información publicada</t>
  </si>
  <si>
    <t>Datos abiertos publicados</t>
  </si>
  <si>
    <t>5.1.2</t>
  </si>
  <si>
    <t>Actualizar la Guía para la publicación de Datos Abiertos.</t>
  </si>
  <si>
    <t xml:space="preserve">Guía actualizada publicada en el SGI </t>
  </si>
  <si>
    <t>Guía publicada</t>
  </si>
  <si>
    <t xml:space="preserve">Se observó publicada en el BIT en el proceso de Planeación Estratégica la GUÍA PARA LA PUBLICACIÓN DE DATOS ABIERTOS - FGN-EP01-G-02 Fecha emisión 2021 06 28 Versión: 02  </t>
  </si>
  <si>
    <t>5.1.3</t>
  </si>
  <si>
    <t>Seguimiento a la publicación de procesos contractuales en el SECOP y en la página web de la Entidad.</t>
  </si>
  <si>
    <t>Seguimiento realizado</t>
  </si>
  <si>
    <t>1 informe cuatrimestral</t>
  </si>
  <si>
    <t>Subdirección de Gestión Contractual</t>
  </si>
  <si>
    <t>5.1.4</t>
  </si>
  <si>
    <t>Actualizar y dar a conocer los lineamientos de la Guía para la administración y actualización del portal web institucional.</t>
  </si>
  <si>
    <t>Guía actualizada y divulgada a nivel institucional</t>
  </si>
  <si>
    <t>Se evidenció la Guía para la administración y actualización del portal web institucional, fue diseñada y aprobada y se publico a los funcionarios de la FGN el 29 de abril del 2021 mediante correo masivo, indicando la ruta para su consulta por medio de una pieza gráfica.</t>
  </si>
  <si>
    <t>5.1.5</t>
  </si>
  <si>
    <t>Realizar seguimiento al nivel de implementación de la Ley 1712 de 2014 - Ley de Transparencia y del acceso a la información pública.</t>
  </si>
  <si>
    <t>Acta de seguimiento al nivel de implementación de la Ley 1712 de 2014</t>
  </si>
  <si>
    <t>Nivel de implementación de la Ley 1712 de 2014</t>
  </si>
  <si>
    <t>Se evidenció acta del 09/07/2021 del "seguimiento a la implementación de la ley de transparencia y del derecho de acceso a la Ley pública".</t>
  </si>
  <si>
    <t>5.2</t>
  </si>
  <si>
    <t>Lineamientos de Transparencia Pasiva</t>
  </si>
  <si>
    <t>5.2.1</t>
  </si>
  <si>
    <t>Comunicar a las dependencias responsables las oportunidades de mejora producto del informe de PQRS, para que estas las implementen.</t>
  </si>
  <si>
    <t>Oficio o correo de comunicación</t>
  </si>
  <si>
    <t>Registros de comunicación</t>
  </si>
  <si>
    <t>5.2.2</t>
  </si>
  <si>
    <t>Realizar seguimiento a las acciones de mejora implementadas por las dependencias responsables, producto del informe de PQRS.</t>
  </si>
  <si>
    <t>Acciones de mejora implementadas</t>
  </si>
  <si>
    <t>5.3</t>
  </si>
  <si>
    <t>Elaboración los Instrumentos de Gestión de la Información</t>
  </si>
  <si>
    <t>5.3.1</t>
  </si>
  <si>
    <t>Actualizar y publicar en la página web institucional y Portal de Datos Abiertos, el Registro de Activos de Información (RAI).</t>
  </si>
  <si>
    <t>Registro de Activos de información (RAI) actualizado</t>
  </si>
  <si>
    <t>Publicación del Registro de Activos de Información actualizado</t>
  </si>
  <si>
    <t>5.3.2</t>
  </si>
  <si>
    <t>Actualizar y publicar en la página web institucional y Portal de Datos Abiertos, el Índice de Información Clasificada y Reservada (ÍICR).</t>
  </si>
  <si>
    <t>Índice de Información Clasificada y Reservada actualizado</t>
  </si>
  <si>
    <t>Publicación del Índice de Información Clasificada y Reservada actualizado</t>
  </si>
  <si>
    <t>Dirección de Asuntos Jurídicos</t>
  </si>
  <si>
    <t>5.3.3</t>
  </si>
  <si>
    <t>Actualizar y publicar en la página web institucional y Portal de Datos Abiertos, el Esquema de Publicación de Información (EPI).</t>
  </si>
  <si>
    <t>Esquema de Publicación de Información (EPI) actualizado</t>
  </si>
  <si>
    <t>Publicación del Esquema de Publicación de Información actualizado</t>
  </si>
  <si>
    <t>5.3.4</t>
  </si>
  <si>
    <t>Actualizar y publicar en la página web institucional el Programa de Gestión Documental.</t>
  </si>
  <si>
    <t>Programa de Gestión Documental actualizado</t>
  </si>
  <si>
    <t xml:space="preserve">Se evidenció el Programa de Gestión Documental, el cual contiene el  Plan Insitutucional de Archivos 2020-2024  y la Resolución 0003847 de 31 de agosto de 2021,  publicado en el siguiente link:
https://www.fiscalia.gov.co/colombia/transparencia-y-acceso-a-informacion-publica/instrumentos-de-gestion-de-la-informacion-publicar-la-informacion-sobre-gestion-documental/ 
</t>
  </si>
  <si>
    <t>5.4</t>
  </si>
  <si>
    <t>Criterio Diferencial de Accesibilidad</t>
  </si>
  <si>
    <t>5.4.1</t>
  </si>
  <si>
    <t>Elaborar insumo para el diseño de campaña comunicativa interna y externa para para dar a conocer la herramienta dispuesta en la página web, para el acceso a ciudadanos con discapacidad auditiva a través de video llamada con lenguaje de señas colombiana.</t>
  </si>
  <si>
    <t>Documento insumo aprobado</t>
  </si>
  <si>
    <t>Se evidenció correo electrónico del 16/06/2021, remitido por la DAUITA a la  Dirección de comunicaciones  en el cual se realizan ajustes a los plegables de la campaña, mediante correo del 30/06/2021, la Dirección de Comunicación informa a la DAUITA sobre la divulgación de las piezas en la página web y redes sociales de la institución.</t>
  </si>
  <si>
    <t>5.4.2</t>
  </si>
  <si>
    <t xml:space="preserve">Diseñar, implementar y divulgar una campaña comunicativa interna y externa para dar a conocer la herramienta dispuesta en la página web, para el acceso a ciudadanos con discapacidad auditiva a través de video llamada con lenguaje de señas colombiana. </t>
  </si>
  <si>
    <t>Campaña de comunicación divulgada</t>
  </si>
  <si>
    <t>Direccione de Comunicaciones</t>
  </si>
  <si>
    <t>5.4.3</t>
  </si>
  <si>
    <t>Adelantar mesas de trabajo con la Dirección de Atención al Usuario, Intervención Temprana y Asignaciones, la Dirección de Comunicaciones, y otras dependencias que se considere necesarias, con el fin de analizar y/o gestionar la divulgación de la información en la página web en formatos alternativos, que permitan su visualización o consulta por los grupos étnicos y culturales del país y/o personas en situación de discapacidad.</t>
  </si>
  <si>
    <t>Actas de reunión</t>
  </si>
  <si>
    <t>Propuesta de formato(s) alternativo(s</t>
  </si>
  <si>
    <t>Subdirección de Tecnologías de la Información y las Comunicaciones</t>
  </si>
  <si>
    <t>5.5</t>
  </si>
  <si>
    <t>Monitoreo del Acceso a la Información Pública</t>
  </si>
  <si>
    <t>5.5.1</t>
  </si>
  <si>
    <t>Elaborar informe de solicitudes de acceso a información.</t>
  </si>
  <si>
    <t xml:space="preserve">Informe </t>
  </si>
  <si>
    <t>COMPONENTE 6. INICIATIVAS ADICIONALES: FORTALECIMIENTO DE LA TRANSPARENCIA INSTITUCIONAL</t>
  </si>
  <si>
    <t>6.1</t>
  </si>
  <si>
    <t>Acciones de fortalecimiento de la transparencia institucional</t>
  </si>
  <si>
    <t>6.1.1</t>
  </si>
  <si>
    <t>Asesorar a las dependencias para el avance o resultados de la Estrategia para el Fortalecimiento de la Transparencia Institucional.</t>
  </si>
  <si>
    <t>Acta, Control de asistencia o correo electrónico</t>
  </si>
  <si>
    <t>6.1.2</t>
  </si>
  <si>
    <t>Actualizar y publicar en la página web institucional el Plan Institucional de Archivo (PINAR).</t>
  </si>
  <si>
    <t>Plan Institucional de Archivo actualizado y publicado</t>
  </si>
  <si>
    <t>Se evidenció el Plan Insitutucional de Archivos 2020-2024 - Resolución 0003847 de 31 de agosto de 2021, publicado en el siguiente link:
https://www.fiscalia.gov.co/colombia/la-entidad/plan-institucional-de-archivos/</t>
  </si>
  <si>
    <t>6.1.3</t>
  </si>
  <si>
    <t>Revisar y proponer la actualización de la Política de Seguridad de la Información de la Entidad.</t>
  </si>
  <si>
    <t>Presentar la Propuesta de la Política de Seguridad de la Información a la Dirección de Planeación y Desarrollo</t>
  </si>
  <si>
    <t xml:space="preserve">Se evidenció correo electrónico del 29 de junio de 2021, enviado a la Dirección de planeación y desarrollo por parte del Coordinador del grupo de seguridad de información de la subdirección de tecnologías de la información y las comunicaciones. Asunto: "Propuesta de actualización de política de seguridad de la información", con el cual se remiten los documentos: Lineamientos y normatividad de seguridad - Propuestas Vo.01 -28-06-2021.docx y PROYECTO RESOLUCION -SGSI -28-06-2020.docx
</t>
  </si>
  <si>
    <t>6.1.4</t>
  </si>
  <si>
    <t>Identificar la transición de Gobierno en Línea a Política de Gobierno Digital en la Entidad.</t>
  </si>
  <si>
    <t>Documento Diagnóstico</t>
  </si>
  <si>
    <t>Subdirección de Tecnologías de la Información y las Comunicaciones con el apoyo de la Dirección de Planeación y Desarrollo</t>
  </si>
  <si>
    <t>6.1.5</t>
  </si>
  <si>
    <t>Elaborar y publicar en la página web institucional el Informe de Evaluación del Desempeño Laboral de la vigencia 2020</t>
  </si>
  <si>
    <t>Informe Publicado en la página web</t>
  </si>
  <si>
    <t>Subdirección de Talento Humano</t>
  </si>
  <si>
    <t>Se evidenció publicado el Informe de Evaluación del Desempeño Laboral de la vigencia 2020, el 21/06/2021 en el link: https://www.fiscalia.gov.co/colombia/la-entidad/gestion-del-talento-humano/</t>
  </si>
  <si>
    <t>6.2</t>
  </si>
  <si>
    <t>Monitoreo para el fortalecimiento de la transparencia institucional</t>
  </si>
  <si>
    <t>6.2.1</t>
  </si>
  <si>
    <t>Realizar monitoreo a actividades de responsabilidad de las dependencias, de la Estrategia para el Fortalecimiento de la Transparencia Institucional.</t>
  </si>
  <si>
    <t>6.3</t>
  </si>
  <si>
    <t>Resultados del fortalecimiento de la transparencia institucional</t>
  </si>
  <si>
    <t>6.3.1</t>
  </si>
  <si>
    <t>Dar a conocer los avances o resultados de la Estrategia para el Fortalecimiento de la Transparencia Institucional.</t>
  </si>
  <si>
    <t>6.4</t>
  </si>
  <si>
    <t>Rendición de Cuentas del Acuerdo de Paz</t>
  </si>
  <si>
    <t>6.4.1</t>
  </si>
  <si>
    <r>
      <t>Registrar el reporte de avance de los indicadores del Plan Marco de Implementación (PMI) C.</t>
    </r>
    <r>
      <rPr>
        <sz val="10"/>
        <rFont val="Arial"/>
        <family val="2"/>
      </rPr>
      <t xml:space="preserve">4285 </t>
    </r>
    <r>
      <rPr>
        <sz val="10"/>
        <color theme="1"/>
        <rFont val="Arial"/>
        <family val="2"/>
      </rPr>
      <t>, C.4296  y C.4307  en el Sistema Integrado de Información para el Posconflicto (SIIPO).</t>
    </r>
  </si>
  <si>
    <t>Reporte de avance de indicadores, registrado</t>
  </si>
  <si>
    <t xml:space="preserve">EDGAR MOISES BALLESTEROS RODRIGUEZ </t>
  </si>
  <si>
    <t xml:space="preserve">SANDRA  MARCELA SÁNCHEZ MAHECHA </t>
  </si>
  <si>
    <t>DIRECTOR DE CONTROL INTERNO (E)</t>
  </si>
  <si>
    <t>AUDITOR DELEGADO</t>
  </si>
  <si>
    <t>ZULMA ALVAREZ BUSTOS</t>
  </si>
  <si>
    <t>LILIANA MARIA CASTAÑO GARCIA</t>
  </si>
  <si>
    <t xml:space="preserve"> AUDITOR DELEGADO </t>
  </si>
  <si>
    <t>GABRIEL RODRIGUEZ RODRIGUEZ</t>
  </si>
  <si>
    <t>CARLOS ARTURO POSADA RESTREPO</t>
  </si>
  <si>
    <r>
      <t xml:space="preserve">En la página web de la entidad se encuentran publicados los reportes sobre la Ejecución Presupuestal Acumulada de los meses </t>
    </r>
    <r>
      <rPr>
        <sz val="10"/>
        <color theme="1"/>
        <rFont val="Arial"/>
        <family val="2"/>
      </rPr>
      <t>de diciembre de 2020 a noviembre de 2021</t>
    </r>
    <r>
      <rPr>
        <sz val="10"/>
        <rFont val="Arial"/>
        <family val="2"/>
      </rPr>
      <t>. en el link:  https://www.fiscalia.gov.co/colombia/la-entidad/ejecucion-presupuestal-historica-anual/</t>
    </r>
  </si>
  <si>
    <t>2021-06-30 
2021-12-31</t>
  </si>
  <si>
    <r>
      <t>Las sentencias son publicadas en la página WEB de la FGN, a medida que se van generando en el marco de la ley 975 de 2005, en el siguiente link:   
https://www.fiscalia.gov.co/colombia/sentencias-ley-975-de-2005/</t>
    </r>
    <r>
      <rPr>
        <sz val="10"/>
        <color rgb="FFFF0000"/>
        <rFont val="Arial"/>
        <family val="2"/>
      </rPr>
      <t xml:space="preserve"> </t>
    </r>
    <r>
      <rPr>
        <sz val="10"/>
        <rFont val="Arial"/>
        <family val="2"/>
      </rPr>
      <t xml:space="preserve">
Con corte al presente seguimiento, </t>
    </r>
    <r>
      <rPr>
        <sz val="10"/>
        <color theme="1"/>
        <rFont val="Arial"/>
        <family val="2"/>
      </rPr>
      <t>se observó publicada una sentencia de primera instancia, de fecha 02 de noviembre de 2021.</t>
    </r>
  </si>
  <si>
    <t xml:space="preserve">2021-04-30
2021-08-31
2021-12-16
</t>
  </si>
  <si>
    <t xml:space="preserve">2021-07-10
2022-01-12
</t>
  </si>
  <si>
    <t xml:space="preserve">2021-06-30
2021-12-31
</t>
  </si>
  <si>
    <t>Se evidenció la publicación de 13 sentencias de crímenes contra sindicalistas en el cuarto cuatrimestre, en el siguiente link:
https://www.fiscalia.gov.co/colombia/servicios-de-informacion-al-ciudadano/consultas/sentencias-crimenes-contra-sindicalistas/</t>
  </si>
  <si>
    <t>Se evidenció correo electrónico de la Unidad Especial de investigación, en el cual se envían los soportes a la Dirección de Planeación y Desarrollo, respecto al cumplimiento de los tres indicadores con corte al tercer trimestre de 2021. El servidor designado de la DPD registra en el SIIPO, evidenciándose pantallazos donde el aplicativo muestra los reportes aprobados con corte al tercer trimestre de 2021.</t>
  </si>
  <si>
    <t xml:space="preserve">2021-07-20 
2022-01-13 
</t>
  </si>
  <si>
    <t>2021-06-30
2021-12-31</t>
  </si>
  <si>
    <t>Se evidenció que el consolidado de exhumación y de entrega de cuerpo es publicado en la página WEB de la FGN, a medida que se van dando en el marco de la ley 975 de 2005, el último informe publicado es del 31/12/2021 y se encuentra en el siguiente link:
https://www.fiscalia.gov.co/colombia/wp-content/uploads/2021-12-31-reporte-grube.pdf</t>
  </si>
  <si>
    <t>2021-01-29
2021-04-30
2021-07-30
2021-10-29</t>
  </si>
  <si>
    <t xml:space="preserve">2021-05-31
2021-11-18
</t>
  </si>
  <si>
    <t>2021-05-31
2021-11-18</t>
  </si>
  <si>
    <t xml:space="preserve">2021-04-15
2021-07-15
2021-10-15
</t>
  </si>
  <si>
    <t>Se evidenció Informe PQRS con corte a 30/09/2021, publicado el 29/10/2021 en el sitio web de la entidad en el siguiente link: https://www.fiscalia.gov.co/colombia/gestion/informe-de-peticiones-quejas-y-reclamos/#1519922458227-3e25c1e0-3302.</t>
  </si>
  <si>
    <t xml:space="preserve">2021-04-30
 2021-08-31 
2021-12-31
</t>
  </si>
  <si>
    <t xml:space="preserve">Se evidenció correo electrónico del 14 de abril del 2021, solicitando a la Dirección de Comunicaciones, la elaboración de la pieza gráfica sobre Política de Administración de Riesgos así mismo se evidenció correo electrónico del 21 de abril del 2021, de la socialización de la política.     A la fecha del presente seguimiento (11-05-2021), esta actividad se encuentra pendiente para las próximas verificaciones. 
</t>
  </si>
  <si>
    <t xml:space="preserve">Se evidenció la publicación el 26/01/2021, del mapa de riesgos de corrupción, en la página web de la Fiscalía www.fiscalia.gov.co, en el link: https://www.fiscalia.gov.co/colombia/gestion/sistema-de-gestion-de-calidad-y-meci/  </t>
  </si>
  <si>
    <t>Se observó la publicación de los resultados con corte 2021-11-30 – Publicado 2021-12-14,en la página web institucional en el link  https://www.fiscalia.gov.co/colombia/servicios-de-informacion-al-ciudadano/consultas/informes-de-resultados-operacionales/, en el vínculo de la Delegada para las finanzas criminales y sus direcciones especializadas.</t>
  </si>
  <si>
    <t>La publicación del boletín con los resultados del segundo semestre se realizó el 2021-12-16 en la página web institucional, en el link: https://www.fiscalia.gov.co/colombia/servicios-de-informacion-al-ciudadano/consultas/informes-de-resultados-operacionales/, en el vínculo de la Delegada contra la criminalidad organizada.</t>
  </si>
  <si>
    <t>Se evidenció que las publicaciones sobre los resultados misionales de seguridad ciudadana, se realizan continuamente en la página web de la entidad, la última publicación con corte al presente seguimiento es del 30/12/2021 y se observó en el link: https://www.fiscalia.gov.co/colombia/servicios-de-informacion-al-ciudadano/consultas/informes-de-resultados-operacionales/, en el vínculo de la Delegada para la seguridad ciudadana.</t>
  </si>
  <si>
    <t xml:space="preserve">Para el tercer cuatrimestre se evidenció la publicación en la página oficial de la FGN, de los resultados de dos (02) operativos realizados en el eje temático de Protección a los Recursos Naturales y el Medio Ambiente:
22/10/2021 - https://www.fiscalia.gov.co/colombia/noticias/tras-ofensiva-contra-los-delitos-ambientales-en-cuatro-departamentos-fiscalia-judicializo-a-15-personas/
21/11/2021 - https://www.fiscalia.gov.co/colombia/noticias/fiscalia-impulso-accion-judicial-contra-los-delitos-ambientales-en-varios-departamentos-del-pais/
</t>
  </si>
  <si>
    <t>Para el tercer cuatrimestre se evidenciaron las siguientes publicaciones 
Resultados operativos sobre el eje temático de licores:
23/12/2021 - https://www.fiscalia.gov.co/colombia/noticias/fiscalia-evita-circulacion-de-toneladas-de-licor-adulterado-que-iban-a-ser-comercializadas-en-navidad-y-fin-de-ano/
Resultados operativos sobre el eje temático de alimentos:
07/12/2021 - https://www.fiscalia.gov.co/colombia/noticias/fiscalia-pone-al-descubierto-red-delictiva-senalada-de-sacrificar-caballos-para-comercializar-la-carne/</t>
  </si>
  <si>
    <t>Se evidenció radicado Orfeo No.20226120000151 Oficio No. DCAS-30510 del 11/01/2022  remitido por la jefe encargada de construcciones al subdirector nacional de bienes, adjuntando el documento "Informe final PAAC 2021", en el mismo se relacionan las sedes intervenidas con corte a 31/12/2021 en las seccionales de: Antioquia, Sucre, Córdoba, Atlántico, Bolívar, Cesar, Magdalena, Caldas, Risaralda, Quindío, Chocó, Valle, Cauca, Nariño, Leticia, Nivel Central, Cundinamarca, Boyacá, Arauca, Santander, Meta, Guainía, Casanare y Guaviare.</t>
  </si>
  <si>
    <t xml:space="preserve">Se evidenció informe del seguimiento efectuado a la publicación de procesos contractuales en el SECOP y en la página Web de la entidad durante el tercer cuatrimestre de 2021, elaborado por la arquitecta de la transformación de la subdirección de gestión contractual y remitido a la subdirectora nacional de gestión contractual mediante correo electrónico del 16/12/2021.
</t>
  </si>
  <si>
    <t>Se evidenció el registro de activos de información (RAI) con corte a 30/11/2021, publicado el 02/12/2021 en la página web en el siguiente link https://www.fiscalia.gov.co/colombia/registros-de-activos-de-informacion/ 
ACTUALIZACIÓN DE LA INFORMACIÓN: Resolución DPD 0004 del 2021-11-30</t>
  </si>
  <si>
    <t>El Indice de información clasificada y reservada con (IICR) corte a 30/11/2021, fue publicado el 03/12/2021 en la página web en el siguiente link https://www.fiscalia.gov.co/colombia/servicios-de-informacion-al-ciudadano/indice-de-informacion-clasificada-y-reservada/
ACTUALIZACIÓN DE LA INFORMACIÓN: Resolución DPD 0004 del 2021-11-30</t>
  </si>
  <si>
    <t>El Esquema de publicación de información (EPI) con corte a 30/11/2021, fue publicado el 02/12/2021 en la página web en el siguiente link https://www.fiscalia.gov.co/colombia/servicios-de-informacion-al-ciudadano/esquema-de-publicacion-de-informacion/
ACTUALIZACIÓN DE LA INFORMACIÓN: Resolución DPD 0004 del 2021-11-30</t>
  </si>
  <si>
    <t>Se evidenció el documento: " Informe - Autodiagnóstico de la implementación de la política de gobierno digital", remitido por el Subdirector Nacional de tecnologías de la Información y las Comunicaciones a la Directora Ejecutiva mediante Radicado ORFEO No.20211200001253 oficio No.STIC-30200 del 29/10/2021.</t>
  </si>
  <si>
    <t>2021-04-30           2021-07-30
2021-10-29
2022-01-12</t>
  </si>
  <si>
    <t>2021-03-31
2021-06-30
2021-09-30
2021-12-31</t>
  </si>
  <si>
    <t xml:space="preserve">En la página WEB de la Entidad se encuentran habilitados de manera permanente los iconos Videollamadas con lenguaje de señas colombianas, CLICK TO CALL, Chat de la Fiscalía, Servicios SMS, Centro de Contacto, mediante los cuales la ciudadanía en general puede acceder a los servicios que presta la Fiscalía General de la Nación.
Canales: -ATENCIÓN A PERSONAS CON DISCAPACIDAD AUDITIVA, se brinda orientación e información y se reciben denuncias penales. Se realizó divulgación en la página web y en las redes sociales de la Entidad.
MENSAJERIA MSM, los usuarios pueden acceder a los servicios que presta la Entidad. -122 – CENTRO DE CONTACTO, brinda a los usuarios y víctimas herramientas para presentar denuncias, recibir orientación sobre los servicios de la entidad o presentar peticiones, quejas reclamos, sugerencias de forma ágil oportuna, amplia y centralizada.
En la página WEB se continúa publicando información sobre la CONVOCATORIA CONCURSO DE MÉRITOS, con el propósito de dar a conocer la información a la ciudadanía e incentivar su participación, información que puede ser consultada en el link: https://www.fiscalia.gov.co/colombia/
</t>
  </si>
  <si>
    <t>El 22/12/2021, se divulgó mediante correo masivo e Intranet al interior de la entidad, pieza gráfica sobre la campaña "Consulta el manual de atención al usuario y brinda una excelente atención".</t>
  </si>
  <si>
    <t xml:space="preserve">2021-06-30 
2021-12-31
</t>
  </si>
  <si>
    <t>Durante el periodo se continuó con la divulgación de la campaña "Actualízate - Derechos de los Ciudadanos y las Victimas", mediante el correo masivo de la entidad y en la página WEB el 17/11/2021.</t>
  </si>
  <si>
    <t xml:space="preserve">Se observaron listas de asistencia a las mesas de trabajo realizadas con la Policía Nacional el 27/07/2021, 07/09/2021 y 18/11/2021.
</t>
  </si>
  <si>
    <t xml:space="preserve">2021-03-31
2021-06-30
2021-10-31
2021-12-31
</t>
  </si>
  <si>
    <t xml:space="preserve">2021-04-15
2021-07-15
2021-10-15
2022-01-12
</t>
  </si>
  <si>
    <t>Se evidenció correo enviado el 16/12/2021, por parte del Centro de Contacto donde informan mediante un análisis trimestral el nivel de interacción de la línea 122, correspondientes a los meses de octubre - noviembre y diciembre de 2021.</t>
  </si>
  <si>
    <t>Se evidenció correo electrónico remitido el 16/12/2021, por parte del Centro de Contacto donde se relaciona el total de interacciones recibidas en el chat durante los meses de octubre, noviembre y diciembre de 2021.</t>
  </si>
  <si>
    <t xml:space="preserve">2021-04-30
2021-08-31
2021-12-31
</t>
  </si>
  <si>
    <t xml:space="preserve">2021-05-31
2021-11-30
</t>
  </si>
  <si>
    <t>Se observó la socialización de las oportunidades de mejora producto del informe de PQRS, mediante correo electrónico del 29/10/2021 remitido por la subdirectora de gestión documental a las seccionales de la entidad.</t>
  </si>
  <si>
    <t xml:space="preserve">2021-01-29
2021-04-30
2021-07-30
2021-10-29
</t>
  </si>
  <si>
    <t>Se observó " Informe de satisfacción de usuarios segundo semestre 2021", en el cual se realiza el análisis a la encuesta aplicada en el mes de noviembre para medir el nivel de satisfacción de usuarios del programa de protección y asistencia.</t>
  </si>
  <si>
    <t xml:space="preserve">Se realizaron ferias de servicio a nivel país, en el marco de la prevención delito de corrupción en las diferentes seccionales. Se evidenciaron los Informes anticorrupción del Programa Futuro Colombia con corte a 30/09/2021 y 31/12/2021, publicados en la página Web de la Fiscalía General de la Nación en el link  https://www.fiscalia.gov.co/colombia/futuro-colombia/#1587422945038-8ee504e6-8d0f
 </t>
  </si>
  <si>
    <t>Se evidenció correo electrónico dirigido a la Dirección de comunicaciones del 03/09/2021, por parte de la DAUITA en el cual se envía las piezas del centro de contacto con los ajustes de las nuevas marcaciones.
Se observó socialización de piezas alusivas a la atención para personas con discapacidad auditiva, las cuales fueron publicadas durante el mes de junio de 2021.</t>
  </si>
  <si>
    <t xml:space="preserve">Durante el periodo se llevó a cabo campaña de divulgación a través de redes sociales promocionando la línea de contacto de la Fiscalía e incentivar la denuncia de hechos delictivos, recibir orientación sobre los servicios que presta la entidad. https://www.facebook.com/FiscaliaCol/posts/5425414290840841 
En la página WEB de la Fiscalía General de la Nación se encuentra publicada permanentemente la información del Centro de Contacto, con el fin de brindar a los usuarios y víctimas herramientas para presentar denuncias, recibir orientación sobre los servicios de la entidad o presentar peticiones, quejas, reclamos, sugerencias de forma ágil, oportuna, amplia y centralizado, lo cual se evidencia en el siguiente link https://www.fiscalia.gov.co/colombia/servicios-de-informacion-al-ciudadano/centro-de-contacto
</t>
  </si>
  <si>
    <t xml:space="preserve">Se evidenciaron las siguientes acciones formativas realizadas del 23 de septiembre al 24 de noviembre de 2021:
1. Conociendo la cultura sorda (2)
2. Taller de habilidades comunicativas (4)
3. Taller de violencia de género, violencia contra la mujer y la aplicación del FIR como protocolo de valoración (2)
Se certificaron 134 servidores en dichas acciones formaciones.                                                           
</t>
  </si>
  <si>
    <t xml:space="preserve">Se evidenciaron los siguientes registros de asistencia:
13 y 14 de julio de 2021: Atención de denuncias de violencia sexual y otros cometidos a través de medios informáticos 
27 y 28 de julio de 2021: Taller de violencia de género - violencia contra la mujer y aplicación del FIR como protocolo de valoración.
24 y 25 de agosto de 2021: Taller de violencia de género - violencia contra la mujer y aplicación del FIR como protocolo de valoración.
14 y 15 de septiembre 2021: Taller de violencia de género - violencia contra la mujer y aplicación del FIR como protocolo de valoración.
16/09/2021: Conferencia Somos Fiscalía "Virtualidad y violencia basada en género"
26/10/2021: Socialización y aplicación del FIR, URI-Puente Aranda, Bogotá.
15/12/2021: Socialización lineamientos para receptores de denuncias nuevos en SUIP Género 
</t>
  </si>
  <si>
    <t xml:space="preserve">Se observaron las siguientes actas y planillas de asistencia:
17/09/2021: Capacitación para el manejo de la matriz de PQRS (acta)
23/09/2021: Conferencia sobre PQRS (acta)
14/09/2021: Radicación de correos electrónicos para PQRS (Planilla de asistencia)                                                                                                                                        
</t>
  </si>
  <si>
    <t>Se continuó con la divulgación de la campaña: "Seamos responsables con nuestros usuarios”, mediante el correo masivo de la Entidad, remitido el 12/11/2021 y 22/12/2021.</t>
  </si>
  <si>
    <t>Se realizó la campaña para incentivar la denuncia relacionada con el maltrato animal en las redes sociales, la cual se divulgó el 10/12/2021 por Facebook y en Tweet el 06/12/2021.</t>
  </si>
  <si>
    <t>Se evidenció publicación de los datos abiertos en el link: https://www.fiscalia.gov.co/colombia/transparencia-y-acceso-a-informacion-publica/#1519681540269-314e303f-c69a, la ultima actualización corresponde al 05/01/2022
En la página se observa la siguiente aclaración: "Los datos presentados están a corte del último día del mes anterior"</t>
  </si>
  <si>
    <t>En la página Web de la entidad se encuentra publicado el enlace para acceder a videollamada por lenguaje de señas en el link: https://nggly242.inconcertcc.com/americasbps/fiscalia/</t>
  </si>
  <si>
    <t>1. Se evidenció correo electrónico del  28/07/2021, donde la Dirección de Comunicación  remite a la Dirección de altos estudios el Formato de solicitud de acciones formativas para contratar con el INSOR el curso para brindar herramientas para la atención de usuarios sordos por parte de los receptores de denuncias.
2. En la página Web de la entidad se encuentra publicado el enlace para acceder a videollamada por lenguaje de señas en el link: https://nggly242.inconcertcc.com/americasbps/fiscalia/
3. La publicación de los formatos alternativos se realizó hasta el mes de junio.</t>
  </si>
  <si>
    <t>Se observó Radicado No. 20219440000813 Oficio No. DPD-10300-12/11/2021 - Asunto: Actualización Directorio Sedes y Despachos de la FGN, suscrito por la por la directora de planeación y dirigido a los delegados, directores nacionales, subdirectores nacionales, directores seccionales y subdirectores regionales de apoyo, solicitando la actualización del directorio de las sedes de la entidad; remitido mediante correo electrónico del 17/11/2021.</t>
  </si>
  <si>
    <t>Durante el periodo comprendido del 02 de septiembre al 10 de diciembre de 2021, la Dirección de Planeación y Desarrollo realizó 34 reuniones con las diferentes dependencias de la entidad en las que se trataron entre otros temas, los siguientes: Articular análisis riesgos de corrupción de narcotráfico, Analizar requisito Directorio agremiaciones en Botón Transparencia, Identificar servicios para Sede Electrónica, Propuesta para Mesa Técnica de Política de Gobierno Digital, Articular temas Botón Atención y Servicios con Sede Electrónica, Articular lineamientos Circular que actualiza IGIP, Proyecto USAID - Datos Abiertos, Validación  Preguntas Chatbot Sede Electrónica, Lineamientos construcción PAAC 2022, Entrega Sede Electrónica, Propuesta Política Gobierno de Datos.</t>
  </si>
  <si>
    <t xml:space="preserve">Se evidenció correo electrónico del 10/11/2021, dirigido a los directivos y enlaces de la estrategia para el fortalecimiento de la transparencia institucional - Asunto: monitoreo Plan Anticorrupción y de AC (último cuatrimestre 2021)
</t>
  </si>
  <si>
    <t>Se evidenció correo electrónico del 18/11/2021, dirigido a los directivos y enlaces de la estrategia para el fortalecimiento de la transparencia institucional - Asunto: RESULTADO monitoreo PAAC - III Cuatrimestre 2021.</t>
  </si>
  <si>
    <t>2021-04-30
2021-07-30
2021-10-29 
2022-01-14</t>
  </si>
  <si>
    <t>2021-05-14
 2021-09-13
2022-01-14</t>
  </si>
  <si>
    <t>Se evidencian las actas de monitoreo al mapa de riesgos de corrupción a los 16 procesos y 02 subprocesos, correspondientes al tercer y cuarto trimestre del 2021, en donde se observa el seguimiento realizado por los líderes de los procesos a los controles y acciones.</t>
  </si>
  <si>
    <t>La Dirección de Control Interno realizó seguimiento del 13 al 16 de diciembre de 2021 y del 11 al 13 de enero de 2022, a los riesgos de corrupción de los 16 procesos y 02 subprocesos, en lo que corresponde a la verificación de los controles y las acciones establecidas para cada uno. Se publica el 14 de enero de 2022 el resultado del seguimiento en el formato establecido en la Estrategia para la construcción del Plan Anticorrupción y de Atención al Ciudadano y Riesgos de Corrupción en la página web de las entidad www.fiscalia.gov.co, en el link: https://www.fiscalia.gov.co/colombia/gestion/plan-anticorrupcion-y-de-atencion-al-ciudadano/.</t>
  </si>
  <si>
    <t>Se evidenció la publicación el 13/01/2021 del informe de solicitudes de acceso a la información con corte a 30/06/2021, en el link:https://www.fiscalia.gov.co/colombia/gestion/informe-de-peticiones-quejas-y-reclamos/#1519922458227-3e25c1e0-3302</t>
  </si>
  <si>
    <t xml:space="preserve">2021-07-30
2022-01-12
</t>
  </si>
  <si>
    <t>Se evidenció informes de seguimiento acciones de mejora implementadas quejas y reclamos correspondiente al segundo semestre de 2021 y correo de solicitud de publicación del 13/01/2022 dirigido a la Dirección de comunicaciones de la entidad.</t>
  </si>
  <si>
    <t>FECHA DE CORTE: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</si>
</sst>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theme="0"/>
      <name val="Arial"/>
      <family val="2"/>
    </font>
    <font>
      <sz val="10"/>
      <color theme="0"/>
      <name val="Arial"/>
      <family val="2"/>
    </font>
    <font>
      <b/>
      <sz val="10"/>
      <name val="Arial"/>
      <family val="2"/>
    </font>
    <font>
      <sz val="10"/>
      <name val="Arial"/>
      <family val="2"/>
    </font>
    <font>
      <sz val="10"/>
      <color rgb="FFFF0000"/>
      <name val="Arial"/>
      <family val="2"/>
    </font>
    <font>
      <sz val="10"/>
      <color indexed="8"/>
      <name val="Arial"/>
      <family val="2"/>
    </font>
    <font>
      <b/>
      <sz val="10"/>
      <color indexed="8"/>
      <name val="Arial"/>
      <family val="2"/>
    </font>
    <font>
      <b/>
      <i/>
      <sz val="10"/>
      <color indexed="8"/>
      <name val="Arial"/>
      <family val="2"/>
    </font>
    <font>
      <i/>
      <sz val="10"/>
      <color indexed="8"/>
      <name val="Arial"/>
      <family val="2"/>
    </font>
    <font>
      <sz val="10"/>
      <color rgb="FF000000"/>
      <name val="Arial"/>
      <family val="2"/>
    </font>
    <font>
      <u/>
      <sz val="10"/>
      <color theme="1"/>
      <name val="Arial"/>
      <family val="2"/>
    </font>
    <font>
      <b/>
      <sz val="10"/>
      <color rgb="FFFF0000"/>
      <name val="Arial"/>
      <family val="2"/>
    </font>
    <font>
      <sz val="12"/>
      <name val="Arial"/>
      <family val="2"/>
    </font>
  </fonts>
  <fills count="6">
    <fill>
      <patternFill patternType="none"/>
    </fill>
    <fill>
      <patternFill patternType="gray125"/>
    </fill>
    <fill>
      <patternFill patternType="solid">
        <fgColor theme="4" tint="0.79998168889431442"/>
        <bgColor indexed="65"/>
      </patternFill>
    </fill>
    <fill>
      <patternFill patternType="solid">
        <fgColor rgb="FF08539F"/>
        <bgColor indexed="64"/>
      </patternFill>
    </fill>
    <fill>
      <patternFill patternType="solid">
        <fgColor theme="0"/>
        <bgColor indexed="64"/>
      </patternFill>
    </fill>
    <fill>
      <patternFill patternType="solid">
        <fgColor rgb="FFFF00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219">
    <xf numFmtId="0" fontId="0" fillId="0" borderId="0" xfId="0"/>
    <xf numFmtId="0" fontId="2" fillId="0" borderId="0" xfId="0" applyFont="1" applyProtection="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protection locked="0"/>
    </xf>
    <xf numFmtId="0" fontId="2" fillId="0" borderId="0" xfId="0" applyFont="1"/>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 fillId="4" borderId="17" xfId="0" applyFont="1" applyFill="1" applyBorder="1" applyAlignment="1">
      <alignment horizontal="center" vertical="center" wrapText="1"/>
    </xf>
    <xf numFmtId="164" fontId="2" fillId="4" borderId="17" xfId="0" applyNumberFormat="1" applyFont="1" applyFill="1" applyBorder="1" applyAlignment="1">
      <alignment horizontal="center" vertical="center"/>
    </xf>
    <xf numFmtId="3" fontId="2" fillId="4" borderId="17" xfId="0" applyNumberFormat="1" applyFont="1" applyFill="1" applyBorder="1" applyAlignment="1">
      <alignment horizontal="center" vertical="center" wrapText="1"/>
    </xf>
    <xf numFmtId="9" fontId="6" fillId="0" borderId="17" xfId="1" applyFont="1" applyBorder="1" applyAlignment="1">
      <alignment horizontal="center" vertical="center"/>
    </xf>
    <xf numFmtId="0" fontId="7" fillId="0" borderId="18" xfId="0" applyFont="1" applyBorder="1" applyAlignment="1">
      <alignment horizontal="justify" vertical="center" wrapText="1"/>
    </xf>
    <xf numFmtId="0" fontId="2" fillId="4" borderId="20" xfId="0" applyFont="1" applyFill="1" applyBorder="1" applyAlignment="1">
      <alignment horizontal="center" vertical="center" wrapText="1"/>
    </xf>
    <xf numFmtId="164" fontId="2" fillId="4" borderId="20" xfId="0" applyNumberFormat="1" applyFont="1" applyFill="1" applyBorder="1" applyAlignment="1">
      <alignment horizontal="center" vertical="center"/>
    </xf>
    <xf numFmtId="3" fontId="2" fillId="0" borderId="20" xfId="0" applyNumberFormat="1" applyFont="1" applyBorder="1" applyAlignment="1">
      <alignment horizontal="center" vertical="center"/>
    </xf>
    <xf numFmtId="0" fontId="2" fillId="0" borderId="22" xfId="0" applyFont="1" applyBorder="1" applyAlignment="1">
      <alignment horizontal="justify" vertical="center" wrapText="1"/>
    </xf>
    <xf numFmtId="164" fontId="2" fillId="4" borderId="20" xfId="0" applyNumberFormat="1" applyFont="1" applyFill="1" applyBorder="1" applyAlignment="1">
      <alignment horizontal="center" vertical="center" wrapText="1"/>
    </xf>
    <xf numFmtId="0" fontId="2" fillId="0" borderId="20" xfId="0" applyFont="1" applyBorder="1" applyAlignment="1">
      <alignment horizontal="center" vertical="center"/>
    </xf>
    <xf numFmtId="0" fontId="2" fillId="0" borderId="22" xfId="0" applyFont="1" applyBorder="1" applyAlignment="1">
      <alignment horizontal="left" vertical="center" wrapText="1"/>
    </xf>
    <xf numFmtId="0" fontId="2" fillId="0" borderId="24" xfId="0" applyFont="1" applyBorder="1" applyAlignment="1">
      <alignment horizontal="justify"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6" xfId="0" applyFont="1" applyFill="1" applyBorder="1" applyAlignment="1">
      <alignment horizontal="center" vertical="center"/>
    </xf>
    <xf numFmtId="3" fontId="2" fillId="4" borderId="26" xfId="0" applyNumberFormat="1" applyFont="1" applyFill="1" applyBorder="1" applyAlignment="1">
      <alignment horizontal="center" vertical="center"/>
    </xf>
    <xf numFmtId="9" fontId="3" fillId="4" borderId="26" xfId="1" applyFont="1" applyFill="1" applyBorder="1" applyAlignment="1">
      <alignment horizontal="center" vertical="center"/>
    </xf>
    <xf numFmtId="0" fontId="2" fillId="4" borderId="0" xfId="0" applyFont="1" applyFill="1"/>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5" fillId="0" borderId="0" xfId="0" applyFont="1"/>
    <xf numFmtId="0" fontId="4" fillId="3" borderId="21"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2" fillId="4" borderId="33" xfId="0" applyFont="1" applyFill="1" applyBorder="1" applyAlignment="1">
      <alignment horizontal="center" vertical="center" wrapText="1"/>
    </xf>
    <xf numFmtId="164" fontId="2" fillId="4" borderId="40" xfId="0" applyNumberFormat="1" applyFont="1" applyFill="1" applyBorder="1" applyAlignment="1">
      <alignment horizontal="center" vertical="center" wrapText="1"/>
    </xf>
    <xf numFmtId="1" fontId="7" fillId="4" borderId="34" xfId="0" applyNumberFormat="1" applyFont="1" applyFill="1" applyBorder="1" applyAlignment="1">
      <alignment horizontal="center" vertical="center"/>
    </xf>
    <xf numFmtId="1" fontId="7" fillId="4" borderId="20" xfId="0" applyNumberFormat="1" applyFont="1" applyFill="1" applyBorder="1" applyAlignment="1">
      <alignment horizontal="center" vertical="center"/>
    </xf>
    <xf numFmtId="9" fontId="3" fillId="4" borderId="20" xfId="1" applyFont="1" applyFill="1" applyBorder="1" applyAlignment="1">
      <alignment horizontal="center" vertical="center"/>
    </xf>
    <xf numFmtId="0" fontId="2" fillId="0" borderId="20" xfId="0" applyFont="1" applyBorder="1" applyAlignment="1">
      <alignment horizontal="justify" vertical="center" wrapText="1"/>
    </xf>
    <xf numFmtId="9" fontId="2" fillId="0" borderId="20" xfId="1" applyFont="1" applyFill="1" applyBorder="1" applyAlignment="1">
      <alignment horizontal="justify" vertical="center" wrapText="1"/>
    </xf>
    <xf numFmtId="0" fontId="2" fillId="4" borderId="34" xfId="0" applyFont="1" applyFill="1" applyBorder="1" applyAlignment="1">
      <alignment horizontal="center" vertical="center" wrapText="1"/>
    </xf>
    <xf numFmtId="0" fontId="1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7" fillId="4" borderId="40" xfId="0" applyFont="1" applyFill="1" applyBorder="1" applyAlignment="1">
      <alignment horizontal="center" vertical="center" wrapText="1"/>
    </xf>
    <xf numFmtId="9" fontId="6" fillId="4" borderId="20" xfId="1" applyFont="1" applyFill="1" applyBorder="1" applyAlignment="1">
      <alignment horizontal="center" vertical="center"/>
    </xf>
    <xf numFmtId="0" fontId="7" fillId="0" borderId="20" xfId="0" applyFont="1" applyBorder="1" applyAlignment="1">
      <alignment horizontal="justify" vertical="center" wrapText="1"/>
    </xf>
    <xf numFmtId="0" fontId="13" fillId="4" borderId="20" xfId="0" applyFont="1" applyFill="1" applyBorder="1" applyAlignment="1">
      <alignment horizontal="center" vertical="center" wrapText="1"/>
    </xf>
    <xf numFmtId="164" fontId="2" fillId="0" borderId="40" xfId="0" applyNumberFormat="1" applyFont="1" applyBorder="1" applyAlignment="1">
      <alignment horizontal="center" vertical="center" wrapText="1"/>
    </xf>
    <xf numFmtId="1" fontId="7" fillId="0" borderId="20" xfId="0" applyNumberFormat="1" applyFont="1" applyBorder="1" applyAlignment="1">
      <alignment horizontal="center" vertical="center"/>
    </xf>
    <xf numFmtId="9" fontId="7" fillId="0" borderId="20" xfId="1" applyFont="1" applyFill="1" applyBorder="1" applyAlignment="1">
      <alignment horizontal="justify" vertical="center" wrapText="1"/>
    </xf>
    <xf numFmtId="1" fontId="7" fillId="0" borderId="34" xfId="0" applyNumberFormat="1" applyFont="1" applyBorder="1" applyAlignment="1">
      <alignment horizontal="center" vertical="center"/>
    </xf>
    <xf numFmtId="1" fontId="2" fillId="0" borderId="20" xfId="0" applyNumberFormat="1" applyFont="1" applyBorder="1" applyAlignment="1">
      <alignment horizontal="center" vertical="center"/>
    </xf>
    <xf numFmtId="9" fontId="7" fillId="0" borderId="42" xfId="1" applyFont="1" applyFill="1" applyBorder="1" applyAlignment="1">
      <alignment horizontal="justify" vertical="center" wrapText="1"/>
    </xf>
    <xf numFmtId="0" fontId="13" fillId="0" borderId="0" xfId="0" applyFont="1" applyAlignment="1">
      <alignment horizontal="center" vertical="center" wrapText="1"/>
    </xf>
    <xf numFmtId="1" fontId="2" fillId="4" borderId="20" xfId="0" applyNumberFormat="1" applyFont="1" applyFill="1" applyBorder="1" applyAlignment="1">
      <alignment horizontal="center" vertical="center"/>
    </xf>
    <xf numFmtId="0" fontId="2" fillId="4" borderId="40" xfId="0" applyFont="1" applyFill="1" applyBorder="1"/>
    <xf numFmtId="0" fontId="13" fillId="4" borderId="20" xfId="0" applyFont="1" applyFill="1" applyBorder="1" applyAlignment="1">
      <alignment horizontal="center" vertical="center"/>
    </xf>
    <xf numFmtId="0" fontId="13" fillId="4" borderId="0" xfId="0" applyFont="1" applyFill="1" applyAlignment="1">
      <alignment horizontal="center" vertical="center" wrapText="1"/>
    </xf>
    <xf numFmtId="0" fontId="13" fillId="0" borderId="20" xfId="0" applyFont="1" applyBorder="1" applyAlignment="1">
      <alignment horizontal="center" vertical="center"/>
    </xf>
    <xf numFmtId="1" fontId="2" fillId="4" borderId="33" xfId="0" applyNumberFormat="1" applyFont="1" applyFill="1" applyBorder="1" applyAlignment="1">
      <alignment horizontal="center" vertical="center"/>
    </xf>
    <xf numFmtId="0" fontId="2" fillId="4" borderId="21" xfId="0" applyFont="1" applyFill="1" applyBorder="1" applyAlignment="1">
      <alignment horizontal="center" vertical="center" wrapText="1"/>
    </xf>
    <xf numFmtId="0" fontId="13" fillId="0" borderId="23" xfId="0" applyFont="1" applyBorder="1" applyAlignment="1">
      <alignment horizontal="center" vertical="center" wrapText="1"/>
    </xf>
    <xf numFmtId="0" fontId="2" fillId="4" borderId="23" xfId="0" applyFont="1" applyFill="1" applyBorder="1" applyAlignment="1">
      <alignment horizontal="center" vertical="center" wrapText="1"/>
    </xf>
    <xf numFmtId="1" fontId="7" fillId="4" borderId="39" xfId="0" applyNumberFormat="1" applyFont="1" applyFill="1" applyBorder="1" applyAlignment="1">
      <alignment horizontal="center" vertical="center"/>
    </xf>
    <xf numFmtId="0" fontId="2" fillId="0" borderId="23" xfId="0" applyFont="1" applyBorder="1" applyAlignment="1">
      <alignment horizontal="center" vertical="center"/>
    </xf>
    <xf numFmtId="9" fontId="2" fillId="0" borderId="40" xfId="1" applyFont="1" applyFill="1" applyBorder="1" applyAlignment="1">
      <alignment horizontal="justify" vertical="center" wrapText="1"/>
    </xf>
    <xf numFmtId="0" fontId="2" fillId="0" borderId="40" xfId="0" applyFont="1" applyBorder="1" applyAlignment="1">
      <alignment horizontal="justify" vertical="center" wrapText="1"/>
    </xf>
    <xf numFmtId="0" fontId="7" fillId="4" borderId="20" xfId="0" applyFont="1" applyFill="1" applyBorder="1" applyAlignment="1">
      <alignment horizontal="center" vertical="center" wrapText="1"/>
    </xf>
    <xf numFmtId="0" fontId="2" fillId="4" borderId="20" xfId="0" applyFont="1" applyFill="1" applyBorder="1" applyAlignment="1">
      <alignment horizontal="center" vertical="center"/>
    </xf>
    <xf numFmtId="9" fontId="7" fillId="0" borderId="40" xfId="1" applyFont="1" applyFill="1" applyBorder="1" applyAlignment="1">
      <alignment horizontal="justify" vertical="center" wrapText="1"/>
    </xf>
    <xf numFmtId="164" fontId="2" fillId="4" borderId="34" xfId="0" applyNumberFormat="1" applyFont="1" applyFill="1" applyBorder="1" applyAlignment="1">
      <alignment horizontal="center" vertical="center" wrapText="1"/>
    </xf>
    <xf numFmtId="0" fontId="2" fillId="0" borderId="20" xfId="0" applyFont="1" applyBorder="1" applyAlignment="1">
      <alignment vertical="center"/>
    </xf>
    <xf numFmtId="9" fontId="3" fillId="0" borderId="20" xfId="1" applyFont="1" applyFill="1" applyBorder="1" applyAlignment="1">
      <alignment horizontal="center" vertical="center"/>
    </xf>
    <xf numFmtId="164" fontId="2" fillId="0" borderId="45" xfId="0" applyNumberFormat="1" applyFont="1" applyBorder="1" applyAlignment="1">
      <alignment horizontal="center" vertical="center" wrapText="1"/>
    </xf>
    <xf numFmtId="164" fontId="2" fillId="4" borderId="45" xfId="0" applyNumberFormat="1" applyFont="1" applyFill="1" applyBorder="1" applyAlignment="1">
      <alignment horizontal="center" vertical="center" wrapText="1"/>
    </xf>
    <xf numFmtId="0" fontId="2" fillId="4" borderId="46" xfId="0" applyFont="1" applyFill="1" applyBorder="1" applyAlignment="1">
      <alignment horizontal="center" vertical="center" wrapText="1"/>
    </xf>
    <xf numFmtId="0" fontId="7" fillId="0" borderId="40" xfId="0" applyFont="1" applyBorder="1" applyAlignment="1">
      <alignment horizontal="justify" vertical="center" wrapText="1"/>
    </xf>
    <xf numFmtId="1" fontId="7" fillId="0" borderId="39" xfId="0" applyNumberFormat="1" applyFont="1" applyBorder="1" applyAlignment="1">
      <alignment horizontal="center" vertical="center"/>
    </xf>
    <xf numFmtId="164" fontId="2" fillId="0" borderId="20" xfId="0" applyNumberFormat="1" applyFont="1" applyBorder="1" applyAlignment="1">
      <alignment horizontal="center" vertical="center" wrapText="1"/>
    </xf>
    <xf numFmtId="9" fontId="3" fillId="5" borderId="20" xfId="1" applyFont="1" applyFill="1" applyBorder="1" applyAlignment="1">
      <alignment horizontal="center" vertical="center"/>
    </xf>
    <xf numFmtId="164" fontId="7" fillId="4" borderId="20" xfId="0" applyNumberFormat="1"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horizontal="center" wrapText="1"/>
    </xf>
    <xf numFmtId="164" fontId="2" fillId="0" borderId="23" xfId="0" applyNumberFormat="1" applyFont="1" applyBorder="1" applyAlignment="1">
      <alignment horizontal="center" vertical="center"/>
    </xf>
    <xf numFmtId="14" fontId="2" fillId="0" borderId="20" xfId="0" applyNumberFormat="1" applyFont="1" applyBorder="1" applyAlignment="1">
      <alignment horizontal="center" vertical="center" wrapText="1"/>
    </xf>
    <xf numFmtId="0" fontId="2" fillId="4" borderId="33" xfId="0" applyFont="1" applyFill="1" applyBorder="1" applyAlignment="1">
      <alignment horizontal="center" vertical="center"/>
    </xf>
    <xf numFmtId="0" fontId="2" fillId="4" borderId="21" xfId="0" applyFont="1" applyFill="1" applyBorder="1" applyAlignment="1">
      <alignment horizontal="center" vertical="center"/>
    </xf>
    <xf numFmtId="164" fontId="2" fillId="4" borderId="23" xfId="0" applyNumberFormat="1"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0" xfId="0" applyFont="1" applyBorder="1" applyAlignment="1">
      <alignment horizontal="center" vertical="center" wrapText="1"/>
    </xf>
    <xf numFmtId="164" fontId="7" fillId="0" borderId="20" xfId="0" applyNumberFormat="1" applyFont="1" applyBorder="1" applyAlignment="1">
      <alignment horizontal="center" vertical="center" wrapText="1"/>
    </xf>
    <xf numFmtId="0" fontId="7" fillId="0" borderId="20" xfId="0" applyFont="1" applyBorder="1" applyAlignment="1">
      <alignment horizontal="center" vertical="center"/>
    </xf>
    <xf numFmtId="0" fontId="7" fillId="4" borderId="20" xfId="0" applyFont="1" applyFill="1" applyBorder="1" applyAlignment="1">
      <alignment horizontal="center" vertical="center"/>
    </xf>
    <xf numFmtId="0" fontId="5" fillId="3" borderId="19" xfId="0" applyFont="1" applyFill="1" applyBorder="1" applyAlignment="1">
      <alignment vertical="center" wrapText="1"/>
    </xf>
    <xf numFmtId="0" fontId="5" fillId="3" borderId="23" xfId="0" applyFont="1" applyFill="1" applyBorder="1" applyAlignment="1">
      <alignment vertical="center" wrapText="1"/>
    </xf>
    <xf numFmtId="0" fontId="5" fillId="3" borderId="44" xfId="0" applyFont="1" applyFill="1" applyBorder="1" applyAlignment="1">
      <alignment vertical="center" wrapText="1"/>
    </xf>
    <xf numFmtId="0" fontId="5" fillId="3" borderId="20" xfId="0" applyFont="1" applyFill="1" applyBorder="1" applyAlignment="1">
      <alignment vertical="center" wrapText="1"/>
    </xf>
    <xf numFmtId="0" fontId="5" fillId="3" borderId="49" xfId="0" applyFont="1" applyFill="1" applyBorder="1" applyAlignment="1">
      <alignment vertical="center" wrapText="1"/>
    </xf>
    <xf numFmtId="0" fontId="5" fillId="3" borderId="27" xfId="0" applyFont="1" applyFill="1" applyBorder="1" applyAlignment="1">
      <alignment vertical="center" wrapText="1"/>
    </xf>
    <xf numFmtId="0" fontId="2" fillId="0" borderId="27" xfId="0" applyFont="1" applyBorder="1" applyAlignment="1">
      <alignment horizontal="center" vertical="center" wrapText="1"/>
    </xf>
    <xf numFmtId="1" fontId="7" fillId="4" borderId="50" xfId="0" applyNumberFormat="1" applyFont="1" applyFill="1" applyBorder="1" applyAlignment="1">
      <alignment horizontal="center" vertical="center"/>
    </xf>
    <xf numFmtId="0" fontId="2" fillId="0" borderId="27" xfId="0" applyFont="1" applyBorder="1" applyAlignment="1">
      <alignment horizontal="center" vertical="center"/>
    </xf>
    <xf numFmtId="0" fontId="2" fillId="0" borderId="51" xfId="0" applyFont="1" applyBorder="1" applyAlignment="1">
      <alignment horizontal="justify" vertical="center" wrapText="1"/>
    </xf>
    <xf numFmtId="0" fontId="2" fillId="0" borderId="0" xfId="0" applyFont="1" applyAlignment="1">
      <alignment horizontal="center" vertical="center"/>
    </xf>
    <xf numFmtId="9" fontId="2" fillId="0" borderId="0" xfId="1" applyFont="1" applyFill="1" applyBorder="1" applyAlignment="1">
      <alignment horizontal="justify" vertical="center" wrapText="1"/>
    </xf>
    <xf numFmtId="0" fontId="2" fillId="0" borderId="0" xfId="0" applyFont="1" applyAlignment="1">
      <alignment horizontal="left"/>
    </xf>
    <xf numFmtId="0" fontId="3" fillId="0" borderId="0" xfId="0" applyFont="1"/>
    <xf numFmtId="0" fontId="3" fillId="0" borderId="0" xfId="0" applyFont="1" applyAlignment="1">
      <alignment horizontal="left"/>
    </xf>
    <xf numFmtId="0" fontId="2" fillId="0" borderId="53" xfId="0" applyFont="1" applyBorder="1"/>
    <xf numFmtId="0" fontId="2" fillId="0" borderId="53" xfId="0" applyFont="1" applyBorder="1" applyAlignment="1">
      <alignment horizontal="center" vertical="center"/>
    </xf>
    <xf numFmtId="0" fontId="3" fillId="0" borderId="0" xfId="0" applyFont="1" applyAlignment="1">
      <alignment horizontal="center" vertical="center"/>
    </xf>
    <xf numFmtId="0" fontId="5" fillId="3" borderId="19"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9" fontId="3" fillId="0" borderId="20" xfId="1" applyFont="1" applyBorder="1" applyAlignment="1">
      <alignment horizontal="center" vertical="center"/>
    </xf>
    <xf numFmtId="0" fontId="5" fillId="3" borderId="20" xfId="0" applyFont="1" applyFill="1" applyBorder="1" applyAlignment="1">
      <alignment horizontal="center" vertical="center" wrapText="1"/>
    </xf>
    <xf numFmtId="9" fontId="3" fillId="0" borderId="23" xfId="1" applyFont="1" applyBorder="1" applyAlignment="1">
      <alignment horizontal="center" vertical="center"/>
    </xf>
    <xf numFmtId="9" fontId="3" fillId="0" borderId="21" xfId="1" applyFont="1" applyBorder="1" applyAlignment="1">
      <alignment horizontal="center" vertical="center"/>
    </xf>
    <xf numFmtId="9" fontId="3" fillId="0" borderId="33" xfId="1" applyFont="1" applyBorder="1" applyAlignment="1">
      <alignment horizontal="center" vertical="center"/>
    </xf>
    <xf numFmtId="9" fontId="3" fillId="0" borderId="27" xfId="1" applyFont="1" applyBorder="1" applyAlignment="1">
      <alignment horizontal="center" vertical="center"/>
    </xf>
    <xf numFmtId="0" fontId="3" fillId="0" borderId="0" xfId="0" applyFont="1" applyAlignment="1">
      <alignment horizontal="center"/>
    </xf>
    <xf numFmtId="0" fontId="2" fillId="0" borderId="20" xfId="0" applyFont="1" applyFill="1" applyBorder="1" applyAlignment="1">
      <alignment horizontal="center" vertical="center" wrapText="1"/>
    </xf>
    <xf numFmtId="0" fontId="13" fillId="0" borderId="20" xfId="0" applyFont="1" applyFill="1" applyBorder="1" applyAlignment="1">
      <alignment horizontal="center" vertical="center" wrapText="1"/>
    </xf>
    <xf numFmtId="164" fontId="2" fillId="0" borderId="40" xfId="0" applyNumberFormat="1" applyFont="1" applyFill="1" applyBorder="1" applyAlignment="1">
      <alignment horizontal="center" vertical="center" wrapText="1"/>
    </xf>
    <xf numFmtId="0" fontId="2" fillId="0" borderId="33" xfId="0" applyFont="1" applyFill="1" applyBorder="1" applyAlignment="1">
      <alignment horizontal="center" vertical="center" wrapText="1"/>
    </xf>
    <xf numFmtId="164" fontId="7" fillId="0" borderId="40"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0" xfId="0" applyFont="1" applyFill="1" applyAlignment="1">
      <alignment horizontal="center" vertical="center" wrapText="1"/>
    </xf>
    <xf numFmtId="164" fontId="2" fillId="0" borderId="39" xfId="0" applyNumberFormat="1" applyFont="1" applyFill="1" applyBorder="1" applyAlignment="1">
      <alignment horizontal="center" vertical="center" wrapText="1"/>
    </xf>
    <xf numFmtId="164" fontId="2" fillId="0" borderId="20"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7" fillId="0" borderId="20" xfId="0" applyFont="1" applyFill="1" applyBorder="1" applyAlignment="1">
      <alignment horizontal="center" vertical="center" wrapText="1"/>
    </xf>
    <xf numFmtId="164" fontId="2" fillId="0" borderId="34" xfId="0" applyNumberFormat="1" applyFont="1" applyFill="1" applyBorder="1" applyAlignment="1">
      <alignment horizontal="center" vertical="center" wrapText="1"/>
    </xf>
    <xf numFmtId="0" fontId="2" fillId="0" borderId="20" xfId="0" applyFont="1" applyFill="1" applyBorder="1" applyAlignment="1">
      <alignment horizontal="center" vertical="center"/>
    </xf>
    <xf numFmtId="14" fontId="2" fillId="0" borderId="20" xfId="0" applyNumberFormat="1" applyFont="1" applyFill="1" applyBorder="1" applyAlignment="1">
      <alignment horizontal="center" vertical="center" wrapText="1"/>
    </xf>
    <xf numFmtId="14" fontId="2" fillId="0" borderId="0" xfId="0" applyNumberFormat="1" applyFont="1" applyFill="1" applyAlignment="1">
      <alignment horizontal="center" vertical="center" wrapText="1"/>
    </xf>
    <xf numFmtId="164" fontId="2" fillId="0" borderId="45" xfId="0" applyNumberFormat="1" applyFont="1" applyFill="1" applyBorder="1" applyAlignment="1">
      <alignment horizontal="center" vertical="center" wrapText="1"/>
    </xf>
    <xf numFmtId="164" fontId="7" fillId="0" borderId="20" xfId="0" applyNumberFormat="1" applyFont="1" applyFill="1" applyBorder="1" applyAlignment="1">
      <alignment horizontal="center" vertical="center" wrapText="1"/>
    </xf>
    <xf numFmtId="164" fontId="2" fillId="0" borderId="33" xfId="0" applyNumberFormat="1" applyFont="1" applyFill="1" applyBorder="1" applyAlignment="1">
      <alignment horizontal="center" vertical="center" wrapText="1"/>
    </xf>
    <xf numFmtId="0" fontId="2" fillId="0" borderId="33" xfId="0" applyFont="1" applyFill="1" applyBorder="1" applyAlignment="1">
      <alignment horizontal="center" vertical="center"/>
    </xf>
    <xf numFmtId="0" fontId="2" fillId="0" borderId="27" xfId="0" applyFont="1" applyFill="1" applyBorder="1" applyAlignment="1">
      <alignment horizontal="center" vertical="center" wrapText="1"/>
    </xf>
    <xf numFmtId="164" fontId="2" fillId="0" borderId="27" xfId="0" applyNumberFormat="1" applyFont="1" applyFill="1" applyBorder="1" applyAlignment="1">
      <alignment horizontal="center" vertical="center" wrapText="1"/>
    </xf>
    <xf numFmtId="164" fontId="7" fillId="0" borderId="50" xfId="0" applyNumberFormat="1" applyFont="1" applyFill="1" applyBorder="1" applyAlignment="1">
      <alignment horizontal="center" vertical="center" wrapText="1"/>
    </xf>
    <xf numFmtId="1" fontId="7" fillId="0" borderId="34" xfId="0" applyNumberFormat="1" applyFont="1" applyFill="1" applyBorder="1" applyAlignment="1">
      <alignment horizontal="center" vertical="center"/>
    </xf>
    <xf numFmtId="164" fontId="2" fillId="0" borderId="26" xfId="0" applyNumberFormat="1" applyFont="1" applyFill="1" applyBorder="1" applyAlignment="1">
      <alignment horizontal="center" vertical="center" wrapText="1"/>
    </xf>
    <xf numFmtId="164" fontId="7" fillId="4" borderId="4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5" fillId="3" borderId="0"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center" vertical="center" wrapText="1"/>
    </xf>
    <xf numFmtId="1" fontId="7" fillId="4" borderId="0" xfId="0" applyNumberFormat="1" applyFont="1" applyFill="1" applyBorder="1" applyAlignment="1">
      <alignment horizontal="center" vertical="center"/>
    </xf>
    <xf numFmtId="9" fontId="3" fillId="0" borderId="0" xfId="1" applyFont="1" applyBorder="1" applyAlignment="1">
      <alignment horizontal="center" vertical="center"/>
    </xf>
    <xf numFmtId="0" fontId="2" fillId="0" borderId="0" xfId="0" applyFont="1" applyBorder="1" applyAlignment="1">
      <alignment horizontal="justify" vertical="center" wrapText="1"/>
    </xf>
    <xf numFmtId="0" fontId="3" fillId="0" borderId="0" xfId="0" applyFont="1" applyAlignment="1">
      <alignment horizontal="center"/>
    </xf>
    <xf numFmtId="0" fontId="3" fillId="0" borderId="54" xfId="0" applyFont="1" applyBorder="1" applyAlignment="1">
      <alignment horizontal="center"/>
    </xf>
    <xf numFmtId="0" fontId="2" fillId="0" borderId="53" xfId="0" applyFont="1" applyBorder="1" applyAlignment="1">
      <alignment horizontal="center"/>
    </xf>
    <xf numFmtId="0" fontId="3" fillId="0" borderId="53" xfId="0" applyFont="1" applyBorder="1" applyAlignment="1">
      <alignment horizontal="center"/>
    </xf>
    <xf numFmtId="0" fontId="3" fillId="2" borderId="9" xfId="2" applyFont="1" applyBorder="1" applyAlignment="1">
      <alignment horizontal="center" vertical="center" wrapText="1"/>
    </xf>
    <xf numFmtId="0" fontId="3" fillId="2" borderId="10" xfId="2" applyFont="1" applyBorder="1" applyAlignment="1">
      <alignment horizontal="center" vertical="center" wrapText="1"/>
    </xf>
    <xf numFmtId="0" fontId="3" fillId="2" borderId="38" xfId="2" applyFont="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3" xfId="0" applyFont="1" applyFill="1" applyBorder="1" applyAlignment="1">
      <alignment horizontal="center" vertical="center" wrapText="1"/>
    </xf>
    <xf numFmtId="9" fontId="3" fillId="0" borderId="23" xfId="1" applyFont="1" applyBorder="1" applyAlignment="1">
      <alignment horizontal="center" vertical="center"/>
    </xf>
    <xf numFmtId="9" fontId="3" fillId="0" borderId="21" xfId="1" applyFont="1" applyBorder="1" applyAlignment="1">
      <alignment horizontal="center" vertical="center"/>
    </xf>
    <xf numFmtId="9" fontId="3" fillId="0" borderId="27" xfId="1" applyFont="1" applyBorder="1" applyAlignment="1">
      <alignment horizontal="center" vertical="center"/>
    </xf>
    <xf numFmtId="0" fontId="3" fillId="2" borderId="47" xfId="2" applyFont="1" applyBorder="1" applyAlignment="1">
      <alignment horizontal="center" vertical="center" wrapText="1"/>
    </xf>
    <xf numFmtId="0" fontId="3" fillId="2" borderId="42" xfId="2" applyFont="1" applyBorder="1" applyAlignment="1">
      <alignment horizontal="center" vertical="center" wrapText="1"/>
    </xf>
    <xf numFmtId="0" fontId="3" fillId="2" borderId="48" xfId="2" applyFont="1" applyBorder="1" applyAlignment="1">
      <alignment horizontal="center" vertical="center" wrapText="1"/>
    </xf>
    <xf numFmtId="0" fontId="5" fillId="3" borderId="43" xfId="0" applyFont="1" applyFill="1" applyBorder="1" applyAlignment="1">
      <alignment horizontal="center" vertical="center" wrapText="1"/>
    </xf>
    <xf numFmtId="9" fontId="6" fillId="0" borderId="23" xfId="1" applyFont="1" applyBorder="1" applyAlignment="1">
      <alignment horizontal="center" vertical="center"/>
    </xf>
    <xf numFmtId="9" fontId="6" fillId="0" borderId="21" xfId="1" applyFont="1" applyBorder="1" applyAlignment="1">
      <alignment horizontal="center" vertical="center"/>
    </xf>
    <xf numFmtId="9" fontId="6" fillId="0" borderId="27" xfId="1" applyFont="1" applyBorder="1" applyAlignment="1">
      <alignment horizontal="center" vertical="center"/>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3" fillId="2" borderId="6" xfId="2" applyFont="1" applyBorder="1" applyAlignment="1">
      <alignment horizontal="center" vertical="center" wrapText="1"/>
    </xf>
    <xf numFmtId="0" fontId="3" fillId="2" borderId="7" xfId="2" applyFont="1" applyBorder="1" applyAlignment="1">
      <alignment horizontal="center" vertical="center" wrapText="1"/>
    </xf>
    <xf numFmtId="0" fontId="3" fillId="2" borderId="28" xfId="2" applyFont="1" applyBorder="1" applyAlignment="1">
      <alignment horizontal="center" vertical="center" wrapText="1"/>
    </xf>
    <xf numFmtId="9" fontId="3" fillId="0" borderId="33" xfId="1" applyFont="1" applyBorder="1" applyAlignment="1">
      <alignment horizontal="center" vertical="center"/>
    </xf>
    <xf numFmtId="9" fontId="3" fillId="4" borderId="14" xfId="1" applyFont="1" applyFill="1" applyBorder="1" applyAlignment="1">
      <alignment horizontal="center" vertical="center"/>
    </xf>
    <xf numFmtId="9" fontId="3" fillId="4" borderId="21" xfId="1" applyFont="1" applyFill="1" applyBorder="1" applyAlignment="1">
      <alignment horizontal="center" vertical="center"/>
    </xf>
    <xf numFmtId="9" fontId="3" fillId="4" borderId="27" xfId="1" applyFont="1" applyFill="1" applyBorder="1" applyAlignment="1">
      <alignment horizontal="center" vertical="center"/>
    </xf>
    <xf numFmtId="9" fontId="3" fillId="0" borderId="3" xfId="1" applyFont="1" applyBorder="1" applyAlignment="1">
      <alignment horizontal="center" vertical="center"/>
    </xf>
    <xf numFmtId="9" fontId="3" fillId="0" borderId="5" xfId="1" applyFont="1" applyBorder="1" applyAlignment="1">
      <alignment horizontal="center" vertical="center"/>
    </xf>
    <xf numFmtId="9" fontId="3" fillId="0" borderId="29" xfId="1" applyFont="1" applyBorder="1" applyAlignment="1">
      <alignment horizontal="center" vertical="center"/>
    </xf>
    <xf numFmtId="9" fontId="3" fillId="0" borderId="52" xfId="1" applyFont="1" applyBorder="1" applyAlignment="1">
      <alignment horizontal="center" vertical="center"/>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9" fontId="3" fillId="0" borderId="20" xfId="1" applyFont="1" applyBorder="1" applyAlignment="1">
      <alignment horizontal="center" vertical="center"/>
    </xf>
    <xf numFmtId="0" fontId="5" fillId="3" borderId="4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11" xfId="2"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cellXfs>
  <cellStyles count="3">
    <cellStyle name="20% - Énfasis1" xfId="2" builtinId="30"/>
    <cellStyle name="Normal" xfId="0" builtinId="0"/>
    <cellStyle name="Porcentaje" xfId="1" builtinId="5"/>
  </cellStyles>
  <dxfs count="2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56092</xdr:colOff>
      <xdr:row>1</xdr:row>
      <xdr:rowOff>42334</xdr:rowOff>
    </xdr:from>
    <xdr:to>
      <xdr:col>2</xdr:col>
      <xdr:colOff>1114425</xdr:colOff>
      <xdr:row>2</xdr:row>
      <xdr:rowOff>180975</xdr:rowOff>
    </xdr:to>
    <xdr:pic>
      <xdr:nvPicPr>
        <xdr:cNvPr id="2" name="Imagen 1" descr="Firma-de-correos-300x120">
          <a:extLst>
            <a:ext uri="{FF2B5EF4-FFF2-40B4-BE49-F238E27FC236}">
              <a16:creationId xmlns:a16="http://schemas.microsoft.com/office/drawing/2014/main" id="{449A0F58-9211-43F1-A688-8EDA8A16A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942" y="213784"/>
          <a:ext cx="1496483" cy="281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1"/>
  <sheetViews>
    <sheetView tabSelected="1" topLeftCell="A91" zoomScale="71" zoomScaleNormal="71" zoomScaleSheetLayoutView="80" workbookViewId="0">
      <selection activeCell="B2" sqref="B2:P112"/>
    </sheetView>
  </sheetViews>
  <sheetFormatPr baseColWidth="10" defaultRowHeight="12.75" x14ac:dyDescent="0.2"/>
  <cols>
    <col min="1" max="1" width="4.85546875" style="4" customWidth="1"/>
    <col min="2" max="2" width="6.5703125" style="4" customWidth="1"/>
    <col min="3" max="3" width="18.28515625" style="4" customWidth="1"/>
    <col min="4" max="4" width="6.85546875" style="4" customWidth="1"/>
    <col min="5" max="5" width="30.7109375" style="106" customWidth="1"/>
    <col min="6" max="6" width="14.7109375" style="106" customWidth="1"/>
    <col min="7" max="7" width="14.42578125" style="4" customWidth="1"/>
    <col min="8" max="8" width="15.7109375" style="106" customWidth="1"/>
    <col min="9" max="9" width="17.85546875" style="106" customWidth="1"/>
    <col min="10" max="10" width="15" style="4" customWidth="1"/>
    <col min="11" max="11" width="11.7109375" style="4" customWidth="1"/>
    <col min="12" max="12" width="10.140625" style="4" customWidth="1"/>
    <col min="13" max="13" width="17.42578125" style="4" customWidth="1"/>
    <col min="14" max="14" width="12.5703125" style="4" customWidth="1"/>
    <col min="15" max="15" width="89.140625" style="108" customWidth="1"/>
    <col min="16" max="16" width="17.42578125" style="4" customWidth="1"/>
    <col min="17" max="16384" width="11.42578125" style="4"/>
  </cols>
  <sheetData>
    <row r="1" spans="2:16" s="1" customFormat="1" ht="13.5" thickBot="1" x14ac:dyDescent="0.25">
      <c r="E1" s="2"/>
      <c r="F1" s="2"/>
      <c r="H1" s="2"/>
      <c r="I1" s="2"/>
      <c r="O1" s="3"/>
    </row>
    <row r="2" spans="2:16" s="1" customFormat="1" x14ac:dyDescent="0.2">
      <c r="B2" s="206" t="s">
        <v>0</v>
      </c>
      <c r="C2" s="207"/>
      <c r="D2" s="207"/>
      <c r="E2" s="207"/>
      <c r="F2" s="207"/>
      <c r="G2" s="207"/>
      <c r="H2" s="207"/>
      <c r="I2" s="207"/>
      <c r="J2" s="207"/>
      <c r="K2" s="207"/>
      <c r="L2" s="207"/>
      <c r="M2" s="207"/>
      <c r="N2" s="207"/>
      <c r="O2" s="207"/>
      <c r="P2" s="208"/>
    </row>
    <row r="3" spans="2:16" x14ac:dyDescent="0.2">
      <c r="B3" s="209" t="s">
        <v>1</v>
      </c>
      <c r="C3" s="210"/>
      <c r="D3" s="210"/>
      <c r="E3" s="210"/>
      <c r="F3" s="210"/>
      <c r="G3" s="210"/>
      <c r="H3" s="210"/>
      <c r="I3" s="210"/>
      <c r="J3" s="210"/>
      <c r="K3" s="210"/>
      <c r="L3" s="210"/>
      <c r="M3" s="210"/>
      <c r="N3" s="210"/>
      <c r="O3" s="210"/>
      <c r="P3" s="211"/>
    </row>
    <row r="4" spans="2:16" ht="13.5" thickBot="1" x14ac:dyDescent="0.25">
      <c r="B4" s="212" t="s">
        <v>413</v>
      </c>
      <c r="C4" s="213"/>
      <c r="D4" s="213"/>
      <c r="E4" s="213"/>
      <c r="F4" s="213"/>
      <c r="G4" s="213"/>
      <c r="H4" s="213"/>
      <c r="I4" s="213"/>
      <c r="J4" s="213"/>
      <c r="K4" s="213"/>
      <c r="L4" s="213"/>
      <c r="M4" s="213"/>
      <c r="N4" s="213"/>
      <c r="O4" s="213"/>
      <c r="P4" s="214"/>
    </row>
    <row r="5" spans="2:16" ht="13.5" thickBot="1" x14ac:dyDescent="0.25">
      <c r="B5" s="165" t="s">
        <v>2</v>
      </c>
      <c r="C5" s="166"/>
      <c r="D5" s="166"/>
      <c r="E5" s="166"/>
      <c r="F5" s="166"/>
      <c r="G5" s="166"/>
      <c r="H5" s="166"/>
      <c r="I5" s="166"/>
      <c r="J5" s="166"/>
      <c r="K5" s="166"/>
      <c r="L5" s="166"/>
      <c r="M5" s="166"/>
      <c r="N5" s="166"/>
      <c r="O5" s="166"/>
      <c r="P5" s="215"/>
    </row>
    <row r="6" spans="2:16" ht="39" thickBot="1" x14ac:dyDescent="0.25">
      <c r="B6" s="216" t="s">
        <v>3</v>
      </c>
      <c r="C6" s="217"/>
      <c r="D6" s="218" t="s">
        <v>4</v>
      </c>
      <c r="E6" s="217"/>
      <c r="F6" s="5" t="s">
        <v>5</v>
      </c>
      <c r="G6" s="5" t="s">
        <v>6</v>
      </c>
      <c r="H6" s="5" t="s">
        <v>7</v>
      </c>
      <c r="I6" s="5" t="s">
        <v>8</v>
      </c>
      <c r="J6" s="5" t="s">
        <v>9</v>
      </c>
      <c r="K6" s="5" t="s">
        <v>10</v>
      </c>
      <c r="L6" s="5" t="s">
        <v>11</v>
      </c>
      <c r="M6" s="5" t="s">
        <v>12</v>
      </c>
      <c r="N6" s="5" t="s">
        <v>13</v>
      </c>
      <c r="O6" s="6" t="s">
        <v>14</v>
      </c>
      <c r="P6" s="7" t="s">
        <v>15</v>
      </c>
    </row>
    <row r="7" spans="2:16" ht="63.75" x14ac:dyDescent="0.2">
      <c r="B7" s="8" t="s">
        <v>16</v>
      </c>
      <c r="C7" s="9" t="s">
        <v>17</v>
      </c>
      <c r="D7" s="10" t="s">
        <v>18</v>
      </c>
      <c r="E7" s="10" t="s">
        <v>19</v>
      </c>
      <c r="F7" s="10" t="s">
        <v>20</v>
      </c>
      <c r="G7" s="10" t="s">
        <v>21</v>
      </c>
      <c r="H7" s="10" t="s">
        <v>22</v>
      </c>
      <c r="I7" s="11">
        <v>44377</v>
      </c>
      <c r="J7" s="12">
        <v>1</v>
      </c>
      <c r="K7" s="12">
        <v>1</v>
      </c>
      <c r="L7" s="13">
        <f>+K7/J7</f>
        <v>1</v>
      </c>
      <c r="M7" s="13" t="s">
        <v>23</v>
      </c>
      <c r="N7" s="193">
        <f>AVERAGE(L7:L11)</f>
        <v>1</v>
      </c>
      <c r="O7" s="14" t="s">
        <v>362</v>
      </c>
      <c r="P7" s="196">
        <f>AVERAGE(N7,N17,N41,N65,N82)</f>
        <v>1</v>
      </c>
    </row>
    <row r="8" spans="2:16" ht="38.25" x14ac:dyDescent="0.2">
      <c r="B8" s="114" t="s">
        <v>24</v>
      </c>
      <c r="C8" s="119" t="s">
        <v>25</v>
      </c>
      <c r="D8" s="15" t="s">
        <v>26</v>
      </c>
      <c r="E8" s="15" t="s">
        <v>27</v>
      </c>
      <c r="F8" s="15" t="s">
        <v>28</v>
      </c>
      <c r="G8" s="15" t="s">
        <v>21</v>
      </c>
      <c r="H8" s="15" t="s">
        <v>22</v>
      </c>
      <c r="I8" s="16">
        <v>44227</v>
      </c>
      <c r="J8" s="17">
        <v>1</v>
      </c>
      <c r="K8" s="17">
        <v>1</v>
      </c>
      <c r="L8" s="118">
        <f>+K8/J8</f>
        <v>1</v>
      </c>
      <c r="M8" s="118" t="s">
        <v>23</v>
      </c>
      <c r="N8" s="194"/>
      <c r="O8" s="18" t="s">
        <v>29</v>
      </c>
      <c r="P8" s="197"/>
    </row>
    <row r="9" spans="2:16" ht="51" x14ac:dyDescent="0.2">
      <c r="B9" s="114" t="s">
        <v>30</v>
      </c>
      <c r="C9" s="116" t="s">
        <v>31</v>
      </c>
      <c r="D9" s="15" t="s">
        <v>32</v>
      </c>
      <c r="E9" s="15" t="s">
        <v>33</v>
      </c>
      <c r="F9" s="15" t="s">
        <v>34</v>
      </c>
      <c r="G9" s="15" t="s">
        <v>21</v>
      </c>
      <c r="H9" s="15" t="s">
        <v>22</v>
      </c>
      <c r="I9" s="19">
        <v>44227</v>
      </c>
      <c r="J9" s="20">
        <v>1</v>
      </c>
      <c r="K9" s="17">
        <v>1</v>
      </c>
      <c r="L9" s="118">
        <f>+K9/J9</f>
        <v>1</v>
      </c>
      <c r="M9" s="118" t="s">
        <v>23</v>
      </c>
      <c r="N9" s="194"/>
      <c r="O9" s="21" t="s">
        <v>363</v>
      </c>
      <c r="P9" s="197"/>
    </row>
    <row r="10" spans="2:16" ht="77.25" thickBot="1" x14ac:dyDescent="0.25">
      <c r="B10" s="114" t="s">
        <v>35</v>
      </c>
      <c r="C10" s="119" t="s">
        <v>36</v>
      </c>
      <c r="D10" s="15" t="s">
        <v>37</v>
      </c>
      <c r="E10" s="15" t="s">
        <v>38</v>
      </c>
      <c r="F10" s="15" t="s">
        <v>39</v>
      </c>
      <c r="G10" s="15" t="s">
        <v>21</v>
      </c>
      <c r="H10" s="15" t="s">
        <v>40</v>
      </c>
      <c r="I10" s="135" t="s">
        <v>406</v>
      </c>
      <c r="J10" s="20">
        <v>4</v>
      </c>
      <c r="K10" s="17">
        <v>4</v>
      </c>
      <c r="L10" s="118">
        <f>+K10/J10</f>
        <v>1</v>
      </c>
      <c r="M10" s="118" t="s">
        <v>23</v>
      </c>
      <c r="N10" s="194"/>
      <c r="O10" s="22" t="s">
        <v>408</v>
      </c>
      <c r="P10" s="197"/>
    </row>
    <row r="11" spans="2:16" s="29" customFormat="1" ht="87" customHeight="1" thickBot="1" x14ac:dyDescent="0.25">
      <c r="B11" s="23" t="s">
        <v>41</v>
      </c>
      <c r="C11" s="24" t="s">
        <v>42</v>
      </c>
      <c r="D11" s="25" t="s">
        <v>43</v>
      </c>
      <c r="E11" s="25" t="s">
        <v>44</v>
      </c>
      <c r="F11" s="25" t="s">
        <v>45</v>
      </c>
      <c r="G11" s="25" t="s">
        <v>21</v>
      </c>
      <c r="H11" s="25" t="s">
        <v>46</v>
      </c>
      <c r="I11" s="150" t="s">
        <v>407</v>
      </c>
      <c r="J11" s="26">
        <v>4</v>
      </c>
      <c r="K11" s="27">
        <v>4</v>
      </c>
      <c r="L11" s="28">
        <f>+K11/J11</f>
        <v>1</v>
      </c>
      <c r="M11" s="28" t="s">
        <v>23</v>
      </c>
      <c r="N11" s="195"/>
      <c r="O11" s="22" t="s">
        <v>409</v>
      </c>
      <c r="P11" s="197"/>
    </row>
    <row r="12" spans="2:16" ht="13.5" thickBot="1" x14ac:dyDescent="0.25">
      <c r="B12" s="189" t="s">
        <v>47</v>
      </c>
      <c r="C12" s="190"/>
      <c r="D12" s="190"/>
      <c r="E12" s="190"/>
      <c r="F12" s="190"/>
      <c r="G12" s="190"/>
      <c r="H12" s="190"/>
      <c r="I12" s="190"/>
      <c r="J12" s="190"/>
      <c r="K12" s="190"/>
      <c r="L12" s="190"/>
      <c r="M12" s="190"/>
      <c r="N12" s="190"/>
      <c r="O12" s="191"/>
      <c r="P12" s="198"/>
    </row>
    <row r="13" spans="2:16" ht="38.25" x14ac:dyDescent="0.2">
      <c r="B13" s="168" t="s">
        <v>3</v>
      </c>
      <c r="C13" s="169"/>
      <c r="D13" s="170" t="s">
        <v>4</v>
      </c>
      <c r="E13" s="169"/>
      <c r="F13" s="30" t="s">
        <v>5</v>
      </c>
      <c r="G13" s="30" t="s">
        <v>6</v>
      </c>
      <c r="H13" s="30" t="s">
        <v>7</v>
      </c>
      <c r="I13" s="30" t="s">
        <v>8</v>
      </c>
      <c r="J13" s="30" t="s">
        <v>9</v>
      </c>
      <c r="K13" s="30" t="s">
        <v>10</v>
      </c>
      <c r="L13" s="30" t="s">
        <v>11</v>
      </c>
      <c r="M13" s="30" t="s">
        <v>12</v>
      </c>
      <c r="N13" s="30" t="s">
        <v>13</v>
      </c>
      <c r="O13" s="31" t="s">
        <v>48</v>
      </c>
      <c r="P13" s="198"/>
    </row>
    <row r="14" spans="2:16" s="32" customFormat="1" ht="13.5" thickBot="1" x14ac:dyDescent="0.25">
      <c r="B14" s="200" t="s">
        <v>49</v>
      </c>
      <c r="C14" s="201"/>
      <c r="D14" s="201"/>
      <c r="E14" s="201"/>
      <c r="F14" s="201"/>
      <c r="G14" s="201"/>
      <c r="H14" s="201"/>
      <c r="I14" s="201"/>
      <c r="J14" s="201"/>
      <c r="K14" s="201"/>
      <c r="L14" s="201"/>
      <c r="M14" s="201"/>
      <c r="N14" s="201"/>
      <c r="O14" s="202"/>
      <c r="P14" s="198"/>
    </row>
    <row r="15" spans="2:16" ht="13.5" thickBot="1" x14ac:dyDescent="0.25">
      <c r="B15" s="165" t="s">
        <v>50</v>
      </c>
      <c r="C15" s="166"/>
      <c r="D15" s="166"/>
      <c r="E15" s="166"/>
      <c r="F15" s="166"/>
      <c r="G15" s="166"/>
      <c r="H15" s="166"/>
      <c r="I15" s="166"/>
      <c r="J15" s="166"/>
      <c r="K15" s="166"/>
      <c r="L15" s="166"/>
      <c r="M15" s="166"/>
      <c r="N15" s="166"/>
      <c r="O15" s="167"/>
      <c r="P15" s="198"/>
    </row>
    <row r="16" spans="2:16" ht="38.25" x14ac:dyDescent="0.2">
      <c r="B16" s="168" t="s">
        <v>3</v>
      </c>
      <c r="C16" s="169"/>
      <c r="D16" s="170" t="s">
        <v>4</v>
      </c>
      <c r="E16" s="169"/>
      <c r="F16" s="30" t="s">
        <v>5</v>
      </c>
      <c r="G16" s="30" t="s">
        <v>6</v>
      </c>
      <c r="H16" s="30" t="s">
        <v>7</v>
      </c>
      <c r="I16" s="30" t="s">
        <v>8</v>
      </c>
      <c r="J16" s="30" t="s">
        <v>9</v>
      </c>
      <c r="K16" s="30" t="s">
        <v>10</v>
      </c>
      <c r="L16" s="30" t="s">
        <v>51</v>
      </c>
      <c r="M16" s="33" t="s">
        <v>12</v>
      </c>
      <c r="N16" s="33" t="s">
        <v>13</v>
      </c>
      <c r="O16" s="34" t="s">
        <v>48</v>
      </c>
      <c r="P16" s="198"/>
    </row>
    <row r="17" spans="2:16" ht="76.5" x14ac:dyDescent="0.2">
      <c r="B17" s="171" t="s">
        <v>52</v>
      </c>
      <c r="C17" s="173" t="s">
        <v>53</v>
      </c>
      <c r="D17" s="35" t="s">
        <v>54</v>
      </c>
      <c r="E17" s="35" t="s">
        <v>55</v>
      </c>
      <c r="F17" s="35" t="s">
        <v>56</v>
      </c>
      <c r="G17" s="15" t="s">
        <v>21</v>
      </c>
      <c r="H17" s="35" t="s">
        <v>57</v>
      </c>
      <c r="I17" s="36">
        <v>44227</v>
      </c>
      <c r="J17" s="37">
        <v>1</v>
      </c>
      <c r="K17" s="38">
        <v>1</v>
      </c>
      <c r="L17" s="118">
        <f>+K17/J17</f>
        <v>1</v>
      </c>
      <c r="M17" s="39" t="s">
        <v>23</v>
      </c>
      <c r="N17" s="203">
        <f>AVERAGE(L17:L38)</f>
        <v>1</v>
      </c>
      <c r="O17" s="40" t="s">
        <v>58</v>
      </c>
      <c r="P17" s="198"/>
    </row>
    <row r="18" spans="2:16" ht="63.75" x14ac:dyDescent="0.2">
      <c r="B18" s="172"/>
      <c r="C18" s="174"/>
      <c r="D18" s="35" t="s">
        <v>59</v>
      </c>
      <c r="E18" s="35" t="s">
        <v>60</v>
      </c>
      <c r="F18" s="35" t="s">
        <v>61</v>
      </c>
      <c r="G18" s="15" t="s">
        <v>21</v>
      </c>
      <c r="H18" s="35" t="s">
        <v>62</v>
      </c>
      <c r="I18" s="36">
        <v>44228</v>
      </c>
      <c r="J18" s="37">
        <v>1</v>
      </c>
      <c r="K18" s="38">
        <v>1</v>
      </c>
      <c r="L18" s="118">
        <f t="shared" ref="L18:L38" si="0">+K18/J18</f>
        <v>1</v>
      </c>
      <c r="M18" s="39" t="s">
        <v>23</v>
      </c>
      <c r="N18" s="203"/>
      <c r="O18" s="41" t="s">
        <v>63</v>
      </c>
      <c r="P18" s="198"/>
    </row>
    <row r="19" spans="2:16" ht="38.25" x14ac:dyDescent="0.2">
      <c r="B19" s="172"/>
      <c r="C19" s="174"/>
      <c r="D19" s="42" t="s">
        <v>64</v>
      </c>
      <c r="E19" s="43" t="s">
        <v>65</v>
      </c>
      <c r="F19" s="44" t="s">
        <v>66</v>
      </c>
      <c r="G19" s="15" t="s">
        <v>21</v>
      </c>
      <c r="H19" s="45" t="s">
        <v>67</v>
      </c>
      <c r="I19" s="36">
        <v>44316</v>
      </c>
      <c r="J19" s="37">
        <v>1</v>
      </c>
      <c r="K19" s="38">
        <v>1</v>
      </c>
      <c r="L19" s="118">
        <f t="shared" si="0"/>
        <v>1</v>
      </c>
      <c r="M19" s="46" t="s">
        <v>23</v>
      </c>
      <c r="N19" s="203"/>
      <c r="O19" s="47" t="s">
        <v>68</v>
      </c>
      <c r="P19" s="198"/>
    </row>
    <row r="20" spans="2:16" ht="76.5" x14ac:dyDescent="0.2">
      <c r="B20" s="172"/>
      <c r="C20" s="174"/>
      <c r="D20" s="42" t="s">
        <v>69</v>
      </c>
      <c r="E20" s="125" t="s">
        <v>70</v>
      </c>
      <c r="F20" s="126" t="s">
        <v>71</v>
      </c>
      <c r="G20" s="125" t="s">
        <v>21</v>
      </c>
      <c r="H20" s="126" t="s">
        <v>72</v>
      </c>
      <c r="I20" s="127" t="s">
        <v>73</v>
      </c>
      <c r="J20" s="149">
        <v>12</v>
      </c>
      <c r="K20" s="50">
        <v>12</v>
      </c>
      <c r="L20" s="39">
        <f t="shared" si="0"/>
        <v>1</v>
      </c>
      <c r="M20" s="46" t="s">
        <v>23</v>
      </c>
      <c r="N20" s="203"/>
      <c r="O20" s="47" t="s">
        <v>345</v>
      </c>
      <c r="P20" s="198"/>
    </row>
    <row r="21" spans="2:16" ht="89.25" x14ac:dyDescent="0.2">
      <c r="B21" s="172"/>
      <c r="C21" s="174"/>
      <c r="D21" s="35" t="s">
        <v>74</v>
      </c>
      <c r="E21" s="128" t="s">
        <v>75</v>
      </c>
      <c r="F21" s="128" t="s">
        <v>76</v>
      </c>
      <c r="G21" s="128" t="s">
        <v>21</v>
      </c>
      <c r="H21" s="128" t="s">
        <v>77</v>
      </c>
      <c r="I21" s="127" t="s">
        <v>346</v>
      </c>
      <c r="J21" s="37">
        <v>2</v>
      </c>
      <c r="K21" s="50">
        <v>2</v>
      </c>
      <c r="L21" s="39">
        <f t="shared" si="0"/>
        <v>1</v>
      </c>
      <c r="M21" s="39" t="s">
        <v>23</v>
      </c>
      <c r="N21" s="203"/>
      <c r="O21" s="47" t="s">
        <v>347</v>
      </c>
      <c r="P21" s="198"/>
    </row>
    <row r="22" spans="2:16" ht="63.75" x14ac:dyDescent="0.2">
      <c r="B22" s="172"/>
      <c r="C22" s="174"/>
      <c r="D22" s="35" t="s">
        <v>78</v>
      </c>
      <c r="E22" s="128" t="s">
        <v>79</v>
      </c>
      <c r="F22" s="128" t="s">
        <v>80</v>
      </c>
      <c r="G22" s="125" t="s">
        <v>21</v>
      </c>
      <c r="H22" s="128" t="s">
        <v>77</v>
      </c>
      <c r="I22" s="127" t="s">
        <v>353</v>
      </c>
      <c r="J22" s="37">
        <v>2</v>
      </c>
      <c r="K22" s="38">
        <v>2</v>
      </c>
      <c r="L22" s="39">
        <f t="shared" si="0"/>
        <v>1</v>
      </c>
      <c r="M22" s="39" t="s">
        <v>23</v>
      </c>
      <c r="N22" s="203"/>
      <c r="O22" s="47" t="s">
        <v>355</v>
      </c>
      <c r="P22" s="198"/>
    </row>
    <row r="23" spans="2:16" s="29" customFormat="1" ht="102" x14ac:dyDescent="0.2">
      <c r="B23" s="172"/>
      <c r="C23" s="174"/>
      <c r="D23" s="35" t="s">
        <v>81</v>
      </c>
      <c r="E23" s="35" t="s">
        <v>82</v>
      </c>
      <c r="F23" s="35" t="s">
        <v>83</v>
      </c>
      <c r="G23" s="15" t="s">
        <v>21</v>
      </c>
      <c r="H23" s="48" t="s">
        <v>22</v>
      </c>
      <c r="I23" s="36" t="s">
        <v>350</v>
      </c>
      <c r="J23" s="37">
        <v>2</v>
      </c>
      <c r="K23" s="50">
        <v>2</v>
      </c>
      <c r="L23" s="39">
        <f t="shared" si="0"/>
        <v>1</v>
      </c>
      <c r="M23" s="39" t="s">
        <v>23</v>
      </c>
      <c r="N23" s="203"/>
      <c r="O23" s="41" t="s">
        <v>402</v>
      </c>
      <c r="P23" s="198"/>
    </row>
    <row r="24" spans="2:16" ht="63.75" x14ac:dyDescent="0.2">
      <c r="B24" s="172"/>
      <c r="C24" s="174"/>
      <c r="D24" s="35" t="s">
        <v>84</v>
      </c>
      <c r="E24" s="126" t="s">
        <v>85</v>
      </c>
      <c r="F24" s="125" t="s">
        <v>86</v>
      </c>
      <c r="G24" s="125" t="s">
        <v>21</v>
      </c>
      <c r="H24" s="125" t="s">
        <v>87</v>
      </c>
      <c r="I24" s="127" t="s">
        <v>348</v>
      </c>
      <c r="J24" s="37">
        <v>3</v>
      </c>
      <c r="K24" s="50">
        <v>3</v>
      </c>
      <c r="L24" s="39">
        <f t="shared" si="0"/>
        <v>1</v>
      </c>
      <c r="M24" s="39" t="s">
        <v>23</v>
      </c>
      <c r="N24" s="203"/>
      <c r="O24" s="51" t="s">
        <v>364</v>
      </c>
      <c r="P24" s="198"/>
    </row>
    <row r="25" spans="2:16" ht="63.75" x14ac:dyDescent="0.2">
      <c r="B25" s="172"/>
      <c r="C25" s="174"/>
      <c r="D25" s="35" t="s">
        <v>88</v>
      </c>
      <c r="E25" s="125" t="s">
        <v>89</v>
      </c>
      <c r="F25" s="125" t="s">
        <v>90</v>
      </c>
      <c r="G25" s="128" t="s">
        <v>21</v>
      </c>
      <c r="H25" s="125" t="s">
        <v>91</v>
      </c>
      <c r="I25" s="127" t="s">
        <v>349</v>
      </c>
      <c r="J25" s="52">
        <v>2</v>
      </c>
      <c r="K25" s="50">
        <v>2</v>
      </c>
      <c r="L25" s="39">
        <f t="shared" si="0"/>
        <v>1</v>
      </c>
      <c r="M25" s="118" t="s">
        <v>23</v>
      </c>
      <c r="N25" s="203"/>
      <c r="O25" s="41" t="s">
        <v>365</v>
      </c>
      <c r="P25" s="198"/>
    </row>
    <row r="26" spans="2:16" ht="63.75" x14ac:dyDescent="0.2">
      <c r="B26" s="172"/>
      <c r="C26" s="174"/>
      <c r="D26" s="35" t="s">
        <v>92</v>
      </c>
      <c r="E26" s="126" t="s">
        <v>93</v>
      </c>
      <c r="F26" s="125" t="s">
        <v>94</v>
      </c>
      <c r="G26" s="125" t="s">
        <v>21</v>
      </c>
      <c r="H26" s="125" t="s">
        <v>67</v>
      </c>
      <c r="I26" s="127" t="s">
        <v>350</v>
      </c>
      <c r="J26" s="52">
        <v>2</v>
      </c>
      <c r="K26" s="53">
        <v>2</v>
      </c>
      <c r="L26" s="39">
        <f t="shared" si="0"/>
        <v>1</v>
      </c>
      <c r="M26" s="118" t="s">
        <v>23</v>
      </c>
      <c r="N26" s="203"/>
      <c r="O26" s="41" t="s">
        <v>366</v>
      </c>
      <c r="P26" s="198"/>
    </row>
    <row r="27" spans="2:16" ht="76.5" x14ac:dyDescent="0.2">
      <c r="B27" s="172"/>
      <c r="C27" s="174"/>
      <c r="D27" s="35" t="s">
        <v>95</v>
      </c>
      <c r="E27" s="128" t="s">
        <v>96</v>
      </c>
      <c r="F27" s="128" t="s">
        <v>97</v>
      </c>
      <c r="G27" s="125" t="s">
        <v>21</v>
      </c>
      <c r="H27" s="128" t="s">
        <v>98</v>
      </c>
      <c r="I27" s="129" t="s">
        <v>350</v>
      </c>
      <c r="J27" s="37">
        <v>2</v>
      </c>
      <c r="K27" s="53">
        <v>2</v>
      </c>
      <c r="L27" s="39">
        <f t="shared" si="0"/>
        <v>1</v>
      </c>
      <c r="M27" s="39" t="s">
        <v>23</v>
      </c>
      <c r="N27" s="203"/>
      <c r="O27" s="54" t="s">
        <v>351</v>
      </c>
      <c r="P27" s="198"/>
    </row>
    <row r="28" spans="2:16" ht="153" x14ac:dyDescent="0.2">
      <c r="B28" s="172"/>
      <c r="C28" s="174"/>
      <c r="D28" s="35" t="s">
        <v>99</v>
      </c>
      <c r="E28" s="128" t="s">
        <v>100</v>
      </c>
      <c r="F28" s="128" t="s">
        <v>97</v>
      </c>
      <c r="G28" s="125" t="s">
        <v>21</v>
      </c>
      <c r="H28" s="128" t="s">
        <v>98</v>
      </c>
      <c r="I28" s="127" t="s">
        <v>350</v>
      </c>
      <c r="J28" s="37">
        <v>2</v>
      </c>
      <c r="K28" s="53">
        <v>2</v>
      </c>
      <c r="L28" s="39">
        <f t="shared" si="0"/>
        <v>1</v>
      </c>
      <c r="M28" s="39" t="s">
        <v>23</v>
      </c>
      <c r="N28" s="203"/>
      <c r="O28" s="51" t="s">
        <v>367</v>
      </c>
      <c r="P28" s="198"/>
    </row>
    <row r="29" spans="2:16" ht="140.25" x14ac:dyDescent="0.2">
      <c r="B29" s="182"/>
      <c r="C29" s="175"/>
      <c r="D29" s="35" t="s">
        <v>101</v>
      </c>
      <c r="E29" s="128" t="s">
        <v>102</v>
      </c>
      <c r="F29" s="128" t="s">
        <v>97</v>
      </c>
      <c r="G29" s="125" t="s">
        <v>21</v>
      </c>
      <c r="H29" s="128" t="s">
        <v>98</v>
      </c>
      <c r="I29" s="129" t="s">
        <v>350</v>
      </c>
      <c r="J29" s="37">
        <v>2</v>
      </c>
      <c r="K29" s="53">
        <v>2</v>
      </c>
      <c r="L29" s="39">
        <f t="shared" si="0"/>
        <v>1</v>
      </c>
      <c r="M29" s="39" t="s">
        <v>23</v>
      </c>
      <c r="N29" s="203"/>
      <c r="O29" s="51" t="s">
        <v>368</v>
      </c>
      <c r="P29" s="198"/>
    </row>
    <row r="30" spans="2:16" ht="76.5" x14ac:dyDescent="0.2">
      <c r="B30" s="204" t="s">
        <v>103</v>
      </c>
      <c r="C30" s="205" t="s">
        <v>104</v>
      </c>
      <c r="D30" s="15" t="s">
        <v>105</v>
      </c>
      <c r="E30" s="125" t="s">
        <v>106</v>
      </c>
      <c r="F30" s="125" t="s">
        <v>107</v>
      </c>
      <c r="G30" s="125" t="s">
        <v>21</v>
      </c>
      <c r="H30" s="125" t="s">
        <v>108</v>
      </c>
      <c r="I30" s="127" t="s">
        <v>375</v>
      </c>
      <c r="J30" s="37">
        <v>4</v>
      </c>
      <c r="K30" s="53">
        <v>4</v>
      </c>
      <c r="L30" s="39">
        <f t="shared" si="0"/>
        <v>1</v>
      </c>
      <c r="M30" s="39" t="s">
        <v>23</v>
      </c>
      <c r="N30" s="203"/>
      <c r="O30" s="41" t="s">
        <v>391</v>
      </c>
      <c r="P30" s="198"/>
    </row>
    <row r="31" spans="2:16" ht="63.75" x14ac:dyDescent="0.2">
      <c r="B31" s="204"/>
      <c r="C31" s="205"/>
      <c r="D31" s="15" t="s">
        <v>109</v>
      </c>
      <c r="E31" s="126" t="s">
        <v>110</v>
      </c>
      <c r="F31" s="125" t="s">
        <v>111</v>
      </c>
      <c r="G31" s="125" t="s">
        <v>21</v>
      </c>
      <c r="H31" s="128" t="s">
        <v>77</v>
      </c>
      <c r="I31" s="127" t="s">
        <v>354</v>
      </c>
      <c r="J31" s="37">
        <v>2</v>
      </c>
      <c r="K31" s="53">
        <v>2</v>
      </c>
      <c r="L31" s="39">
        <f t="shared" si="0"/>
        <v>1</v>
      </c>
      <c r="M31" s="39" t="s">
        <v>23</v>
      </c>
      <c r="N31" s="203"/>
      <c r="O31" s="51" t="s">
        <v>112</v>
      </c>
      <c r="P31" s="198"/>
    </row>
    <row r="32" spans="2:16" ht="38.25" x14ac:dyDescent="0.2">
      <c r="B32" s="204"/>
      <c r="C32" s="205"/>
      <c r="D32" s="15" t="s">
        <v>113</v>
      </c>
      <c r="E32" s="55" t="s">
        <v>114</v>
      </c>
      <c r="F32" s="15" t="s">
        <v>115</v>
      </c>
      <c r="G32" s="15" t="s">
        <v>21</v>
      </c>
      <c r="H32" s="35" t="s">
        <v>116</v>
      </c>
      <c r="I32" s="36">
        <v>44316</v>
      </c>
      <c r="J32" s="37">
        <v>1</v>
      </c>
      <c r="K32" s="56">
        <v>1</v>
      </c>
      <c r="L32" s="39">
        <f t="shared" si="0"/>
        <v>1</v>
      </c>
      <c r="M32" s="118" t="s">
        <v>23</v>
      </c>
      <c r="N32" s="203"/>
      <c r="O32" s="40" t="s">
        <v>117</v>
      </c>
      <c r="P32" s="198"/>
    </row>
    <row r="33" spans="1:16" ht="242.25" x14ac:dyDescent="0.2">
      <c r="B33" s="115" t="s">
        <v>118</v>
      </c>
      <c r="C33" s="117" t="s">
        <v>119</v>
      </c>
      <c r="D33" s="15" t="s">
        <v>120</v>
      </c>
      <c r="E33" s="125" t="s">
        <v>121</v>
      </c>
      <c r="F33" s="125" t="s">
        <v>94</v>
      </c>
      <c r="G33" s="125" t="s">
        <v>21</v>
      </c>
      <c r="H33" s="128" t="s">
        <v>67</v>
      </c>
      <c r="I33" s="127" t="s">
        <v>354</v>
      </c>
      <c r="J33" s="37">
        <v>2</v>
      </c>
      <c r="K33" s="53">
        <v>2</v>
      </c>
      <c r="L33" s="39">
        <f t="shared" si="0"/>
        <v>1</v>
      </c>
      <c r="M33" s="118" t="s">
        <v>23</v>
      </c>
      <c r="N33" s="203"/>
      <c r="O33" s="40" t="s">
        <v>377</v>
      </c>
      <c r="P33" s="198"/>
    </row>
    <row r="34" spans="1:16" ht="38.25" x14ac:dyDescent="0.2">
      <c r="B34" s="171" t="s">
        <v>122</v>
      </c>
      <c r="C34" s="173" t="s">
        <v>123</v>
      </c>
      <c r="D34" s="15" t="s">
        <v>124</v>
      </c>
      <c r="E34" s="44" t="s">
        <v>125</v>
      </c>
      <c r="F34" s="44" t="s">
        <v>126</v>
      </c>
      <c r="G34" s="15" t="s">
        <v>21</v>
      </c>
      <c r="H34" s="15" t="s">
        <v>67</v>
      </c>
      <c r="I34" s="49">
        <v>44316</v>
      </c>
      <c r="J34" s="37">
        <v>1</v>
      </c>
      <c r="K34" s="56">
        <v>1</v>
      </c>
      <c r="L34" s="39">
        <f t="shared" si="0"/>
        <v>1</v>
      </c>
      <c r="M34" s="118" t="s">
        <v>23</v>
      </c>
      <c r="N34" s="203"/>
      <c r="O34" s="40" t="s">
        <v>127</v>
      </c>
      <c r="P34" s="198"/>
    </row>
    <row r="35" spans="1:16" ht="51" x14ac:dyDescent="0.2">
      <c r="B35" s="172"/>
      <c r="C35" s="174"/>
      <c r="D35" s="15" t="s">
        <v>128</v>
      </c>
      <c r="E35" s="15" t="s">
        <v>129</v>
      </c>
      <c r="F35" s="15" t="s">
        <v>130</v>
      </c>
      <c r="G35" s="15" t="s">
        <v>21</v>
      </c>
      <c r="H35" s="15" t="s">
        <v>67</v>
      </c>
      <c r="I35" s="36">
        <v>44316</v>
      </c>
      <c r="J35" s="37">
        <v>1</v>
      </c>
      <c r="K35" s="56">
        <v>1</v>
      </c>
      <c r="L35" s="39">
        <f t="shared" si="0"/>
        <v>1</v>
      </c>
      <c r="M35" s="118" t="s">
        <v>23</v>
      </c>
      <c r="N35" s="203"/>
      <c r="O35" s="47" t="s">
        <v>131</v>
      </c>
      <c r="P35" s="198"/>
    </row>
    <row r="36" spans="1:16" ht="51" x14ac:dyDescent="0.2">
      <c r="A36" s="57"/>
      <c r="B36" s="172"/>
      <c r="C36" s="174"/>
      <c r="D36" s="15" t="s">
        <v>132</v>
      </c>
      <c r="E36" s="43" t="s">
        <v>133</v>
      </c>
      <c r="F36" s="43" t="s">
        <v>134</v>
      </c>
      <c r="G36" s="15" t="s">
        <v>21</v>
      </c>
      <c r="H36" s="15" t="s">
        <v>67</v>
      </c>
      <c r="I36" s="49">
        <v>44316</v>
      </c>
      <c r="J36" s="37">
        <v>1</v>
      </c>
      <c r="K36" s="56">
        <v>1</v>
      </c>
      <c r="L36" s="118">
        <f t="shared" si="0"/>
        <v>1</v>
      </c>
      <c r="M36" s="39" t="s">
        <v>23</v>
      </c>
      <c r="N36" s="203"/>
      <c r="O36" s="47" t="s">
        <v>131</v>
      </c>
      <c r="P36" s="198"/>
    </row>
    <row r="37" spans="1:16" ht="51" x14ac:dyDescent="0.2">
      <c r="A37" s="57"/>
      <c r="B37" s="172"/>
      <c r="C37" s="174"/>
      <c r="D37" s="15" t="s">
        <v>135</v>
      </c>
      <c r="E37" s="48" t="s">
        <v>136</v>
      </c>
      <c r="F37" s="58" t="s">
        <v>137</v>
      </c>
      <c r="G37" s="15" t="s">
        <v>21</v>
      </c>
      <c r="H37" s="59" t="s">
        <v>46</v>
      </c>
      <c r="I37" s="36">
        <v>44316</v>
      </c>
      <c r="J37" s="37">
        <v>1</v>
      </c>
      <c r="K37" s="56">
        <v>1</v>
      </c>
      <c r="L37" s="39">
        <f t="shared" si="0"/>
        <v>1</v>
      </c>
      <c r="M37" s="39" t="s">
        <v>23</v>
      </c>
      <c r="N37" s="203"/>
      <c r="O37" s="47" t="s">
        <v>138</v>
      </c>
      <c r="P37" s="198"/>
    </row>
    <row r="38" spans="1:16" s="29" customFormat="1" ht="38.25" x14ac:dyDescent="0.2">
      <c r="A38" s="57"/>
      <c r="B38" s="182"/>
      <c r="C38" s="175"/>
      <c r="D38" s="35" t="s">
        <v>139</v>
      </c>
      <c r="E38" s="48" t="s">
        <v>140</v>
      </c>
      <c r="F38" s="60" t="s">
        <v>141</v>
      </c>
      <c r="G38" s="15" t="s">
        <v>21</v>
      </c>
      <c r="H38" s="15" t="s">
        <v>67</v>
      </c>
      <c r="I38" s="49">
        <v>44316</v>
      </c>
      <c r="J38" s="37">
        <v>1</v>
      </c>
      <c r="K38" s="61">
        <v>1</v>
      </c>
      <c r="L38" s="118">
        <f t="shared" si="0"/>
        <v>1</v>
      </c>
      <c r="M38" s="39" t="s">
        <v>23</v>
      </c>
      <c r="N38" s="203"/>
      <c r="O38" s="47" t="s">
        <v>142</v>
      </c>
      <c r="P38" s="198"/>
    </row>
    <row r="39" spans="1:16" s="29" customFormat="1" ht="13.5" thickBot="1" x14ac:dyDescent="0.25">
      <c r="B39" s="189" t="s">
        <v>143</v>
      </c>
      <c r="C39" s="190"/>
      <c r="D39" s="190"/>
      <c r="E39" s="190"/>
      <c r="F39" s="190"/>
      <c r="G39" s="190"/>
      <c r="H39" s="190"/>
      <c r="I39" s="190"/>
      <c r="J39" s="190"/>
      <c r="K39" s="190"/>
      <c r="L39" s="190"/>
      <c r="M39" s="190"/>
      <c r="N39" s="190"/>
      <c r="O39" s="191"/>
      <c r="P39" s="198"/>
    </row>
    <row r="40" spans="1:16" ht="38.25" x14ac:dyDescent="0.2">
      <c r="B40" s="168" t="s">
        <v>3</v>
      </c>
      <c r="C40" s="169"/>
      <c r="D40" s="170" t="s">
        <v>4</v>
      </c>
      <c r="E40" s="169"/>
      <c r="F40" s="30" t="s">
        <v>5</v>
      </c>
      <c r="G40" s="30" t="s">
        <v>6</v>
      </c>
      <c r="H40" s="30" t="s">
        <v>7</v>
      </c>
      <c r="I40" s="30" t="s">
        <v>8</v>
      </c>
      <c r="J40" s="30" t="s">
        <v>9</v>
      </c>
      <c r="K40" s="30" t="s">
        <v>10</v>
      </c>
      <c r="L40" s="30" t="s">
        <v>51</v>
      </c>
      <c r="M40" s="30" t="s">
        <v>12</v>
      </c>
      <c r="N40" s="30" t="s">
        <v>13</v>
      </c>
      <c r="O40" s="31" t="s">
        <v>48</v>
      </c>
      <c r="P40" s="198"/>
    </row>
    <row r="41" spans="1:16" ht="84.75" customHeight="1" x14ac:dyDescent="0.2">
      <c r="B41" s="171" t="s">
        <v>144</v>
      </c>
      <c r="C41" s="173" t="s">
        <v>145</v>
      </c>
      <c r="D41" s="62" t="s">
        <v>146</v>
      </c>
      <c r="E41" s="130" t="s">
        <v>147</v>
      </c>
      <c r="F41" s="131" t="s">
        <v>148</v>
      </c>
      <c r="G41" s="132" t="s">
        <v>21</v>
      </c>
      <c r="H41" s="133" t="s">
        <v>149</v>
      </c>
      <c r="I41" s="134" t="s">
        <v>160</v>
      </c>
      <c r="J41" s="65">
        <v>2</v>
      </c>
      <c r="K41" s="66">
        <v>2</v>
      </c>
      <c r="L41" s="120">
        <f t="shared" ref="L41:L62" si="1">+K41/J41</f>
        <v>1</v>
      </c>
      <c r="M41" s="120" t="s">
        <v>23</v>
      </c>
      <c r="N41" s="176">
        <f>AVERAGE(L41:L62)</f>
        <v>1</v>
      </c>
      <c r="O41" s="67" t="s">
        <v>392</v>
      </c>
      <c r="P41" s="198"/>
    </row>
    <row r="42" spans="1:16" ht="76.5" x14ac:dyDescent="0.2">
      <c r="B42" s="182"/>
      <c r="C42" s="175"/>
      <c r="D42" s="15" t="s">
        <v>150</v>
      </c>
      <c r="E42" s="125" t="s">
        <v>151</v>
      </c>
      <c r="F42" s="126" t="s">
        <v>94</v>
      </c>
      <c r="G42" s="125" t="s">
        <v>21</v>
      </c>
      <c r="H42" s="125" t="s">
        <v>67</v>
      </c>
      <c r="I42" s="135" t="s">
        <v>379</v>
      </c>
      <c r="J42" s="38">
        <v>2</v>
      </c>
      <c r="K42" s="20">
        <v>2</v>
      </c>
      <c r="L42" s="118">
        <f t="shared" si="1"/>
        <v>1</v>
      </c>
      <c r="M42" s="118" t="s">
        <v>23</v>
      </c>
      <c r="N42" s="177"/>
      <c r="O42" s="68" t="s">
        <v>378</v>
      </c>
      <c r="P42" s="198"/>
    </row>
    <row r="43" spans="1:16" ht="89.25" x14ac:dyDescent="0.2">
      <c r="B43" s="171" t="s">
        <v>152</v>
      </c>
      <c r="C43" s="173" t="s">
        <v>153</v>
      </c>
      <c r="D43" s="15" t="s">
        <v>154</v>
      </c>
      <c r="E43" s="136" t="s">
        <v>155</v>
      </c>
      <c r="F43" s="125" t="s">
        <v>156</v>
      </c>
      <c r="G43" s="125" t="s">
        <v>21</v>
      </c>
      <c r="H43" s="137" t="s">
        <v>157</v>
      </c>
      <c r="I43" s="129" t="s">
        <v>354</v>
      </c>
      <c r="J43" s="37">
        <v>2</v>
      </c>
      <c r="K43" s="70">
        <v>2</v>
      </c>
      <c r="L43" s="39">
        <f t="shared" si="1"/>
        <v>1</v>
      </c>
      <c r="M43" s="39" t="s">
        <v>23</v>
      </c>
      <c r="N43" s="177"/>
      <c r="O43" s="71" t="s">
        <v>369</v>
      </c>
      <c r="P43" s="198"/>
    </row>
    <row r="44" spans="1:16" ht="76.5" x14ac:dyDescent="0.2">
      <c r="B44" s="172"/>
      <c r="C44" s="174"/>
      <c r="D44" s="15" t="s">
        <v>158</v>
      </c>
      <c r="E44" s="15" t="s">
        <v>159</v>
      </c>
      <c r="F44" s="15" t="s">
        <v>148</v>
      </c>
      <c r="G44" s="15" t="s">
        <v>21</v>
      </c>
      <c r="H44" s="15" t="s">
        <v>149</v>
      </c>
      <c r="I44" s="72" t="s">
        <v>160</v>
      </c>
      <c r="J44" s="37">
        <v>2</v>
      </c>
      <c r="K44" s="20">
        <v>2</v>
      </c>
      <c r="L44" s="118">
        <f t="shared" si="1"/>
        <v>1</v>
      </c>
      <c r="M44" s="118" t="s">
        <v>23</v>
      </c>
      <c r="N44" s="177"/>
      <c r="O44" s="71" t="s">
        <v>161</v>
      </c>
      <c r="P44" s="198"/>
    </row>
    <row r="45" spans="1:16" ht="140.25" x14ac:dyDescent="0.2">
      <c r="B45" s="172"/>
      <c r="C45" s="174"/>
      <c r="D45" s="15" t="s">
        <v>162</v>
      </c>
      <c r="E45" s="125" t="s">
        <v>163</v>
      </c>
      <c r="F45" s="125" t="s">
        <v>94</v>
      </c>
      <c r="G45" s="125" t="s">
        <v>21</v>
      </c>
      <c r="H45" s="125" t="s">
        <v>67</v>
      </c>
      <c r="I45" s="138" t="s">
        <v>379</v>
      </c>
      <c r="J45" s="37">
        <v>2</v>
      </c>
      <c r="K45" s="20">
        <v>2</v>
      </c>
      <c r="L45" s="118">
        <f t="shared" si="1"/>
        <v>1</v>
      </c>
      <c r="M45" s="118" t="s">
        <v>23</v>
      </c>
      <c r="N45" s="177"/>
      <c r="O45" s="71" t="s">
        <v>393</v>
      </c>
      <c r="P45" s="198"/>
    </row>
    <row r="46" spans="1:16" ht="102" x14ac:dyDescent="0.2">
      <c r="B46" s="172"/>
      <c r="C46" s="174"/>
      <c r="D46" s="15" t="s">
        <v>164</v>
      </c>
      <c r="E46" s="125" t="s">
        <v>165</v>
      </c>
      <c r="F46" s="125" t="s">
        <v>166</v>
      </c>
      <c r="G46" s="125" t="s">
        <v>21</v>
      </c>
      <c r="H46" s="125" t="s">
        <v>167</v>
      </c>
      <c r="I46" s="127" t="s">
        <v>383</v>
      </c>
      <c r="J46" s="37">
        <v>4</v>
      </c>
      <c r="K46" s="20">
        <v>4</v>
      </c>
      <c r="L46" s="118">
        <f t="shared" si="1"/>
        <v>1</v>
      </c>
      <c r="M46" s="118" t="s">
        <v>23</v>
      </c>
      <c r="N46" s="177"/>
      <c r="O46" s="71" t="s">
        <v>384</v>
      </c>
      <c r="P46" s="198"/>
    </row>
    <row r="47" spans="1:16" ht="102" x14ac:dyDescent="0.2">
      <c r="B47" s="182"/>
      <c r="C47" s="175"/>
      <c r="D47" s="73" t="s">
        <v>168</v>
      </c>
      <c r="E47" s="126" t="s">
        <v>169</v>
      </c>
      <c r="F47" s="125" t="s">
        <v>170</v>
      </c>
      <c r="G47" s="139" t="s">
        <v>21</v>
      </c>
      <c r="H47" s="125" t="s">
        <v>167</v>
      </c>
      <c r="I47" s="140" t="s">
        <v>382</v>
      </c>
      <c r="J47" s="37">
        <v>4</v>
      </c>
      <c r="K47" s="20">
        <v>4</v>
      </c>
      <c r="L47" s="118">
        <f t="shared" si="1"/>
        <v>1</v>
      </c>
      <c r="M47" s="39" t="s">
        <v>23</v>
      </c>
      <c r="N47" s="177"/>
      <c r="O47" s="67" t="s">
        <v>381</v>
      </c>
      <c r="P47" s="198"/>
    </row>
    <row r="48" spans="1:16" ht="140.25" x14ac:dyDescent="0.2">
      <c r="B48" s="171" t="s">
        <v>171</v>
      </c>
      <c r="C48" s="173" t="s">
        <v>172</v>
      </c>
      <c r="D48" s="15" t="s">
        <v>173</v>
      </c>
      <c r="E48" s="130" t="s">
        <v>174</v>
      </c>
      <c r="F48" s="130" t="s">
        <v>175</v>
      </c>
      <c r="G48" s="130" t="s">
        <v>21</v>
      </c>
      <c r="H48" s="130" t="s">
        <v>176</v>
      </c>
      <c r="I48" s="141" t="s">
        <v>386</v>
      </c>
      <c r="J48" s="65">
        <v>3</v>
      </c>
      <c r="K48" s="20">
        <v>3</v>
      </c>
      <c r="L48" s="39">
        <f t="shared" si="1"/>
        <v>1</v>
      </c>
      <c r="M48" s="39" t="s">
        <v>23</v>
      </c>
      <c r="N48" s="177"/>
      <c r="O48" s="68" t="s">
        <v>394</v>
      </c>
      <c r="P48" s="198"/>
    </row>
    <row r="49" spans="2:16" ht="191.25" x14ac:dyDescent="0.2">
      <c r="B49" s="182"/>
      <c r="C49" s="175"/>
      <c r="D49" s="44" t="s">
        <v>177</v>
      </c>
      <c r="E49" s="125" t="s">
        <v>178</v>
      </c>
      <c r="F49" s="125" t="s">
        <v>179</v>
      </c>
      <c r="G49" s="125" t="s">
        <v>21</v>
      </c>
      <c r="H49" s="125" t="s">
        <v>149</v>
      </c>
      <c r="I49" s="140" t="s">
        <v>350</v>
      </c>
      <c r="J49" s="50">
        <v>2</v>
      </c>
      <c r="K49" s="20">
        <v>2</v>
      </c>
      <c r="L49" s="74">
        <f t="shared" si="1"/>
        <v>1</v>
      </c>
      <c r="M49" s="74" t="s">
        <v>23</v>
      </c>
      <c r="N49" s="177"/>
      <c r="O49" s="67" t="s">
        <v>395</v>
      </c>
      <c r="P49" s="198"/>
    </row>
    <row r="50" spans="2:16" ht="76.5" x14ac:dyDescent="0.2">
      <c r="B50" s="171" t="s">
        <v>180</v>
      </c>
      <c r="C50" s="173" t="s">
        <v>181</v>
      </c>
      <c r="D50" s="15" t="s">
        <v>182</v>
      </c>
      <c r="E50" s="128" t="s">
        <v>183</v>
      </c>
      <c r="F50" s="128" t="s">
        <v>184</v>
      </c>
      <c r="G50" s="128" t="s">
        <v>21</v>
      </c>
      <c r="H50" s="128" t="s">
        <v>185</v>
      </c>
      <c r="I50" s="140" t="s">
        <v>387</v>
      </c>
      <c r="J50" s="37">
        <v>2</v>
      </c>
      <c r="K50" s="20">
        <v>2</v>
      </c>
      <c r="L50" s="118">
        <f t="shared" si="1"/>
        <v>1</v>
      </c>
      <c r="M50" s="39" t="s">
        <v>23</v>
      </c>
      <c r="N50" s="177"/>
      <c r="O50" s="67" t="s">
        <v>396</v>
      </c>
      <c r="P50" s="198"/>
    </row>
    <row r="51" spans="2:16" ht="51" x14ac:dyDescent="0.2">
      <c r="B51" s="172"/>
      <c r="C51" s="174"/>
      <c r="D51" s="15" t="s">
        <v>186</v>
      </c>
      <c r="E51" s="125" t="s">
        <v>187</v>
      </c>
      <c r="F51" s="125" t="s">
        <v>188</v>
      </c>
      <c r="G51" s="125" t="s">
        <v>21</v>
      </c>
      <c r="H51" s="125" t="s">
        <v>185</v>
      </c>
      <c r="I51" s="127" t="s">
        <v>356</v>
      </c>
      <c r="J51" s="37">
        <v>4</v>
      </c>
      <c r="K51" s="20">
        <v>4</v>
      </c>
      <c r="L51" s="118">
        <f t="shared" si="1"/>
        <v>1</v>
      </c>
      <c r="M51" s="39" t="s">
        <v>23</v>
      </c>
      <c r="N51" s="177"/>
      <c r="O51" s="71" t="s">
        <v>360</v>
      </c>
      <c r="P51" s="198"/>
    </row>
    <row r="52" spans="2:16" ht="63.75" x14ac:dyDescent="0.2">
      <c r="B52" s="172"/>
      <c r="C52" s="174"/>
      <c r="D52" s="15" t="s">
        <v>189</v>
      </c>
      <c r="E52" s="55" t="s">
        <v>190</v>
      </c>
      <c r="F52" s="15" t="s">
        <v>191</v>
      </c>
      <c r="G52" s="15" t="s">
        <v>21</v>
      </c>
      <c r="H52" s="15" t="s">
        <v>185</v>
      </c>
      <c r="I52" s="75">
        <v>44435</v>
      </c>
      <c r="J52" s="37">
        <v>1</v>
      </c>
      <c r="K52" s="20">
        <v>1</v>
      </c>
      <c r="L52" s="118">
        <f t="shared" si="1"/>
        <v>1</v>
      </c>
      <c r="M52" s="39" t="s">
        <v>23</v>
      </c>
      <c r="N52" s="177"/>
      <c r="O52" s="67" t="s">
        <v>192</v>
      </c>
      <c r="P52" s="198"/>
    </row>
    <row r="53" spans="2:16" ht="25.5" x14ac:dyDescent="0.2">
      <c r="B53" s="172"/>
      <c r="C53" s="174"/>
      <c r="D53" s="64" t="s">
        <v>193</v>
      </c>
      <c r="E53" s="64" t="s">
        <v>194</v>
      </c>
      <c r="F53" s="15" t="s">
        <v>195</v>
      </c>
      <c r="G53" s="64" t="s">
        <v>21</v>
      </c>
      <c r="H53" s="15" t="s">
        <v>67</v>
      </c>
      <c r="I53" s="75">
        <v>44407</v>
      </c>
      <c r="J53" s="38">
        <v>1</v>
      </c>
      <c r="K53" s="66">
        <v>1</v>
      </c>
      <c r="L53" s="120">
        <f t="shared" si="1"/>
        <v>1</v>
      </c>
      <c r="M53" s="39" t="s">
        <v>23</v>
      </c>
      <c r="N53" s="177"/>
      <c r="O53" s="67" t="s">
        <v>196</v>
      </c>
      <c r="P53" s="198"/>
    </row>
    <row r="54" spans="2:16" ht="76.5" x14ac:dyDescent="0.2">
      <c r="B54" s="172"/>
      <c r="C54" s="174"/>
      <c r="D54" s="64" t="s">
        <v>197</v>
      </c>
      <c r="E54" s="64" t="s">
        <v>198</v>
      </c>
      <c r="F54" s="64" t="s">
        <v>148</v>
      </c>
      <c r="G54" s="64" t="s">
        <v>21</v>
      </c>
      <c r="H54" s="15" t="s">
        <v>149</v>
      </c>
      <c r="I54" s="76" t="s">
        <v>199</v>
      </c>
      <c r="J54" s="38">
        <v>2</v>
      </c>
      <c r="K54" s="66">
        <v>2</v>
      </c>
      <c r="L54" s="120">
        <f t="shared" si="1"/>
        <v>1</v>
      </c>
      <c r="M54" s="39" t="s">
        <v>23</v>
      </c>
      <c r="N54" s="177"/>
      <c r="O54" s="67" t="s">
        <v>200</v>
      </c>
      <c r="P54" s="198"/>
    </row>
    <row r="55" spans="2:16" ht="63.75" x14ac:dyDescent="0.2">
      <c r="B55" s="172"/>
      <c r="C55" s="174"/>
      <c r="D55" s="64" t="s">
        <v>201</v>
      </c>
      <c r="E55" s="125" t="s">
        <v>202</v>
      </c>
      <c r="F55" s="125" t="s">
        <v>94</v>
      </c>
      <c r="G55" s="132" t="s">
        <v>21</v>
      </c>
      <c r="H55" s="125" t="s">
        <v>67</v>
      </c>
      <c r="I55" s="135" t="s">
        <v>346</v>
      </c>
      <c r="J55" s="38">
        <v>2</v>
      </c>
      <c r="K55" s="66">
        <v>2</v>
      </c>
      <c r="L55" s="120">
        <f t="shared" si="1"/>
        <v>1</v>
      </c>
      <c r="M55" s="39" t="s">
        <v>23</v>
      </c>
      <c r="N55" s="177"/>
      <c r="O55" s="67" t="s">
        <v>397</v>
      </c>
      <c r="P55" s="198"/>
    </row>
    <row r="56" spans="2:16" ht="102" x14ac:dyDescent="0.2">
      <c r="B56" s="172"/>
      <c r="C56" s="174"/>
      <c r="D56" s="15" t="s">
        <v>203</v>
      </c>
      <c r="E56" s="125" t="s">
        <v>204</v>
      </c>
      <c r="F56" s="126" t="s">
        <v>148</v>
      </c>
      <c r="G56" s="125" t="s">
        <v>21</v>
      </c>
      <c r="H56" s="125" t="s">
        <v>149</v>
      </c>
      <c r="I56" s="135" t="s">
        <v>199</v>
      </c>
      <c r="J56" s="38">
        <v>2</v>
      </c>
      <c r="K56" s="66">
        <v>2</v>
      </c>
      <c r="L56" s="120">
        <f t="shared" si="1"/>
        <v>1</v>
      </c>
      <c r="M56" s="39" t="s">
        <v>23</v>
      </c>
      <c r="N56" s="177"/>
      <c r="O56" s="67" t="s">
        <v>205</v>
      </c>
      <c r="P56" s="198"/>
    </row>
    <row r="57" spans="2:16" ht="51" x14ac:dyDescent="0.2">
      <c r="B57" s="182"/>
      <c r="C57" s="175"/>
      <c r="D57" s="62" t="s">
        <v>206</v>
      </c>
      <c r="E57" s="136" t="s">
        <v>207</v>
      </c>
      <c r="F57" s="130" t="s">
        <v>94</v>
      </c>
      <c r="G57" s="130" t="s">
        <v>21</v>
      </c>
      <c r="H57" s="136" t="s">
        <v>67</v>
      </c>
      <c r="I57" s="134" t="s">
        <v>354</v>
      </c>
      <c r="J57" s="38">
        <v>2</v>
      </c>
      <c r="K57" s="66">
        <v>2</v>
      </c>
      <c r="L57" s="120">
        <f t="shared" si="1"/>
        <v>1</v>
      </c>
      <c r="M57" s="39" t="s">
        <v>23</v>
      </c>
      <c r="N57" s="177"/>
      <c r="O57" s="67" t="s">
        <v>380</v>
      </c>
      <c r="P57" s="198"/>
    </row>
    <row r="58" spans="2:16" ht="76.5" x14ac:dyDescent="0.2">
      <c r="B58" s="171" t="s">
        <v>208</v>
      </c>
      <c r="C58" s="173" t="s">
        <v>209</v>
      </c>
      <c r="D58" s="77" t="s">
        <v>210</v>
      </c>
      <c r="E58" s="132" t="s">
        <v>211</v>
      </c>
      <c r="F58" s="132" t="s">
        <v>107</v>
      </c>
      <c r="G58" s="132" t="s">
        <v>21</v>
      </c>
      <c r="H58" s="125" t="s">
        <v>149</v>
      </c>
      <c r="I58" s="142">
        <v>44439</v>
      </c>
      <c r="J58" s="38">
        <v>1</v>
      </c>
      <c r="K58" s="66">
        <v>1</v>
      </c>
      <c r="L58" s="120">
        <f t="shared" si="1"/>
        <v>1</v>
      </c>
      <c r="M58" s="39" t="s">
        <v>23</v>
      </c>
      <c r="N58" s="177"/>
      <c r="O58" s="67" t="s">
        <v>212</v>
      </c>
      <c r="P58" s="198"/>
    </row>
    <row r="59" spans="2:16" ht="89.25" x14ac:dyDescent="0.2">
      <c r="B59" s="172"/>
      <c r="C59" s="174"/>
      <c r="D59" s="77" t="s">
        <v>213</v>
      </c>
      <c r="E59" s="132" t="s">
        <v>214</v>
      </c>
      <c r="F59" s="132" t="s">
        <v>107</v>
      </c>
      <c r="G59" s="132" t="s">
        <v>21</v>
      </c>
      <c r="H59" s="125" t="s">
        <v>215</v>
      </c>
      <c r="I59" s="142" t="s">
        <v>387</v>
      </c>
      <c r="J59" s="38">
        <v>2</v>
      </c>
      <c r="K59" s="66">
        <v>2</v>
      </c>
      <c r="L59" s="120">
        <f t="shared" si="1"/>
        <v>1</v>
      </c>
      <c r="M59" s="39" t="s">
        <v>23</v>
      </c>
      <c r="N59" s="177"/>
      <c r="O59" s="68" t="s">
        <v>390</v>
      </c>
      <c r="P59" s="198"/>
    </row>
    <row r="60" spans="2:16" ht="76.5" x14ac:dyDescent="0.2">
      <c r="B60" s="172"/>
      <c r="C60" s="174"/>
      <c r="D60" s="77" t="s">
        <v>216</v>
      </c>
      <c r="E60" s="132" t="s">
        <v>217</v>
      </c>
      <c r="F60" s="132" t="s">
        <v>218</v>
      </c>
      <c r="G60" s="132" t="s">
        <v>21</v>
      </c>
      <c r="H60" s="125" t="s">
        <v>149</v>
      </c>
      <c r="I60" s="142" t="s">
        <v>354</v>
      </c>
      <c r="J60" s="38">
        <v>2</v>
      </c>
      <c r="K60" s="66">
        <v>2</v>
      </c>
      <c r="L60" s="120">
        <f t="shared" si="1"/>
        <v>1</v>
      </c>
      <c r="M60" s="39" t="s">
        <v>23</v>
      </c>
      <c r="N60" s="177"/>
      <c r="O60" s="67" t="s">
        <v>385</v>
      </c>
      <c r="P60" s="198"/>
    </row>
    <row r="61" spans="2:16" ht="51" x14ac:dyDescent="0.2">
      <c r="B61" s="172"/>
      <c r="C61" s="174"/>
      <c r="D61" s="77" t="s">
        <v>219</v>
      </c>
      <c r="E61" s="132" t="s">
        <v>220</v>
      </c>
      <c r="F61" s="132" t="s">
        <v>94</v>
      </c>
      <c r="G61" s="132" t="s">
        <v>21</v>
      </c>
      <c r="H61" s="136" t="s">
        <v>67</v>
      </c>
      <c r="I61" s="142" t="s">
        <v>379</v>
      </c>
      <c r="J61" s="38">
        <v>2</v>
      </c>
      <c r="K61" s="66">
        <v>2</v>
      </c>
      <c r="L61" s="120">
        <f t="shared" si="1"/>
        <v>1</v>
      </c>
      <c r="M61" s="39" t="s">
        <v>23</v>
      </c>
      <c r="N61" s="177"/>
      <c r="O61" s="78" t="s">
        <v>398</v>
      </c>
      <c r="P61" s="198"/>
    </row>
    <row r="62" spans="2:16" ht="76.5" x14ac:dyDescent="0.2">
      <c r="B62" s="182"/>
      <c r="C62" s="175"/>
      <c r="D62" s="77" t="s">
        <v>221</v>
      </c>
      <c r="E62" s="64" t="s">
        <v>222</v>
      </c>
      <c r="F62" s="64" t="s">
        <v>223</v>
      </c>
      <c r="G62" s="64" t="s">
        <v>21</v>
      </c>
      <c r="H62" s="64" t="s">
        <v>149</v>
      </c>
      <c r="I62" s="76">
        <v>44439</v>
      </c>
      <c r="J62" s="79">
        <v>1</v>
      </c>
      <c r="K62" s="66">
        <v>1</v>
      </c>
      <c r="L62" s="120">
        <f t="shared" si="1"/>
        <v>1</v>
      </c>
      <c r="M62" s="39" t="s">
        <v>23</v>
      </c>
      <c r="N62" s="192"/>
      <c r="O62" s="67" t="s">
        <v>224</v>
      </c>
      <c r="P62" s="198"/>
    </row>
    <row r="63" spans="2:16" x14ac:dyDescent="0.2">
      <c r="B63" s="179" t="s">
        <v>225</v>
      </c>
      <c r="C63" s="180"/>
      <c r="D63" s="180"/>
      <c r="E63" s="180"/>
      <c r="F63" s="180"/>
      <c r="G63" s="180"/>
      <c r="H63" s="180"/>
      <c r="I63" s="180"/>
      <c r="J63" s="180"/>
      <c r="K63" s="180"/>
      <c r="L63" s="180"/>
      <c r="M63" s="180"/>
      <c r="N63" s="180"/>
      <c r="O63" s="181"/>
      <c r="P63" s="198"/>
    </row>
    <row r="64" spans="2:16" ht="38.25" x14ac:dyDescent="0.2">
      <c r="B64" s="186" t="s">
        <v>3</v>
      </c>
      <c r="C64" s="187"/>
      <c r="D64" s="188" t="s">
        <v>4</v>
      </c>
      <c r="E64" s="187"/>
      <c r="F64" s="30" t="s">
        <v>5</v>
      </c>
      <c r="G64" s="30" t="s">
        <v>226</v>
      </c>
      <c r="H64" s="30" t="s">
        <v>7</v>
      </c>
      <c r="I64" s="30" t="s">
        <v>8</v>
      </c>
      <c r="J64" s="30" t="s">
        <v>9</v>
      </c>
      <c r="K64" s="30" t="s">
        <v>10</v>
      </c>
      <c r="L64" s="30" t="s">
        <v>51</v>
      </c>
      <c r="M64" s="30" t="s">
        <v>12</v>
      </c>
      <c r="N64" s="30" t="s">
        <v>13</v>
      </c>
      <c r="O64" s="31" t="s">
        <v>48</v>
      </c>
      <c r="P64" s="198"/>
    </row>
    <row r="65" spans="2:16" ht="76.5" x14ac:dyDescent="0.2">
      <c r="B65" s="171" t="s">
        <v>227</v>
      </c>
      <c r="C65" s="173" t="s">
        <v>228</v>
      </c>
      <c r="D65" s="44" t="s">
        <v>229</v>
      </c>
      <c r="E65" s="125" t="s">
        <v>230</v>
      </c>
      <c r="F65" s="125" t="s">
        <v>231</v>
      </c>
      <c r="G65" s="135" t="s">
        <v>232</v>
      </c>
      <c r="H65" s="125" t="s">
        <v>62</v>
      </c>
      <c r="I65" s="127" t="s">
        <v>376</v>
      </c>
      <c r="J65" s="52">
        <v>4</v>
      </c>
      <c r="K65" s="20">
        <v>4</v>
      </c>
      <c r="L65" s="118">
        <f t="shared" ref="L65:L79" si="2">+K65/J65</f>
        <v>1</v>
      </c>
      <c r="M65" s="118" t="s">
        <v>23</v>
      </c>
      <c r="N65" s="183">
        <f>AVERAGE(L65:L79)</f>
        <v>1</v>
      </c>
      <c r="O65" s="67" t="s">
        <v>399</v>
      </c>
      <c r="P65" s="198"/>
    </row>
    <row r="66" spans="2:16" ht="51" x14ac:dyDescent="0.2">
      <c r="B66" s="172"/>
      <c r="C66" s="174"/>
      <c r="D66" s="44" t="s">
        <v>233</v>
      </c>
      <c r="E66" s="136" t="s">
        <v>234</v>
      </c>
      <c r="F66" s="125" t="s">
        <v>235</v>
      </c>
      <c r="G66" s="133" t="s">
        <v>236</v>
      </c>
      <c r="H66" s="125" t="s">
        <v>62</v>
      </c>
      <c r="I66" s="127">
        <v>44408</v>
      </c>
      <c r="J66" s="52">
        <v>1</v>
      </c>
      <c r="K66" s="20">
        <v>1</v>
      </c>
      <c r="L66" s="74">
        <f t="shared" si="2"/>
        <v>1</v>
      </c>
      <c r="M66" s="118" t="s">
        <v>23</v>
      </c>
      <c r="N66" s="184"/>
      <c r="O66" s="67" t="s">
        <v>237</v>
      </c>
      <c r="P66" s="198"/>
    </row>
    <row r="67" spans="2:16" ht="89.25" x14ac:dyDescent="0.2">
      <c r="B67" s="172"/>
      <c r="C67" s="174"/>
      <c r="D67" s="15" t="s">
        <v>238</v>
      </c>
      <c r="E67" s="125" t="s">
        <v>239</v>
      </c>
      <c r="F67" s="125" t="s">
        <v>240</v>
      </c>
      <c r="G67" s="135" t="s">
        <v>241</v>
      </c>
      <c r="H67" s="125" t="s">
        <v>242</v>
      </c>
      <c r="I67" s="129" t="s">
        <v>361</v>
      </c>
      <c r="J67" s="37">
        <v>3</v>
      </c>
      <c r="K67" s="20">
        <v>3</v>
      </c>
      <c r="L67" s="39">
        <f t="shared" si="2"/>
        <v>1</v>
      </c>
      <c r="M67" s="39" t="s">
        <v>23</v>
      </c>
      <c r="N67" s="184"/>
      <c r="O67" s="78" t="s">
        <v>370</v>
      </c>
      <c r="P67" s="198"/>
    </row>
    <row r="68" spans="2:16" ht="51" x14ac:dyDescent="0.2">
      <c r="B68" s="172"/>
      <c r="C68" s="174"/>
      <c r="D68" s="15" t="s">
        <v>243</v>
      </c>
      <c r="E68" s="125" t="s">
        <v>244</v>
      </c>
      <c r="F68" s="125" t="s">
        <v>245</v>
      </c>
      <c r="G68" s="135" t="s">
        <v>94</v>
      </c>
      <c r="H68" s="125" t="s">
        <v>67</v>
      </c>
      <c r="I68" s="127">
        <v>44316</v>
      </c>
      <c r="J68" s="37">
        <v>1</v>
      </c>
      <c r="K68" s="20">
        <v>1</v>
      </c>
      <c r="L68" s="74">
        <f t="shared" si="2"/>
        <v>1</v>
      </c>
      <c r="M68" s="81" t="s">
        <v>23</v>
      </c>
      <c r="N68" s="184"/>
      <c r="O68" s="78" t="s">
        <v>246</v>
      </c>
      <c r="P68" s="198"/>
    </row>
    <row r="69" spans="2:16" ht="76.5" x14ac:dyDescent="0.2">
      <c r="B69" s="182"/>
      <c r="C69" s="175"/>
      <c r="D69" s="15" t="s">
        <v>247</v>
      </c>
      <c r="E69" s="125" t="s">
        <v>248</v>
      </c>
      <c r="F69" s="125" t="s">
        <v>249</v>
      </c>
      <c r="G69" s="135" t="s">
        <v>250</v>
      </c>
      <c r="H69" s="125" t="s">
        <v>46</v>
      </c>
      <c r="I69" s="127">
        <v>44407</v>
      </c>
      <c r="J69" s="37">
        <v>1</v>
      </c>
      <c r="K69" s="20">
        <v>1</v>
      </c>
      <c r="L69" s="74">
        <f t="shared" si="2"/>
        <v>1</v>
      </c>
      <c r="M69" s="74" t="s">
        <v>23</v>
      </c>
      <c r="N69" s="184"/>
      <c r="O69" s="68" t="s">
        <v>251</v>
      </c>
      <c r="P69" s="198"/>
    </row>
    <row r="70" spans="2:16" ht="63.75" x14ac:dyDescent="0.2">
      <c r="B70" s="171" t="s">
        <v>252</v>
      </c>
      <c r="C70" s="173" t="s">
        <v>253</v>
      </c>
      <c r="D70" s="15" t="s">
        <v>254</v>
      </c>
      <c r="E70" s="125" t="s">
        <v>255</v>
      </c>
      <c r="F70" s="125" t="s">
        <v>256</v>
      </c>
      <c r="G70" s="135" t="s">
        <v>257</v>
      </c>
      <c r="H70" s="125" t="s">
        <v>185</v>
      </c>
      <c r="I70" s="127" t="s">
        <v>389</v>
      </c>
      <c r="J70" s="37">
        <v>4</v>
      </c>
      <c r="K70" s="20">
        <v>4</v>
      </c>
      <c r="L70" s="118">
        <f t="shared" si="2"/>
        <v>1</v>
      </c>
      <c r="M70" s="118" t="s">
        <v>23</v>
      </c>
      <c r="N70" s="184"/>
      <c r="O70" s="78" t="s">
        <v>388</v>
      </c>
      <c r="P70" s="198"/>
    </row>
    <row r="71" spans="2:16" ht="63.75" x14ac:dyDescent="0.2">
      <c r="B71" s="182"/>
      <c r="C71" s="175"/>
      <c r="D71" s="15" t="s">
        <v>258</v>
      </c>
      <c r="E71" s="15" t="s">
        <v>259</v>
      </c>
      <c r="F71" s="15" t="s">
        <v>107</v>
      </c>
      <c r="G71" s="19" t="s">
        <v>260</v>
      </c>
      <c r="H71" s="15" t="s">
        <v>185</v>
      </c>
      <c r="I71" s="151" t="s">
        <v>411</v>
      </c>
      <c r="J71" s="37">
        <v>2</v>
      </c>
      <c r="K71" s="20">
        <v>2</v>
      </c>
      <c r="L71" s="118">
        <f t="shared" si="2"/>
        <v>1</v>
      </c>
      <c r="M71" s="118" t="s">
        <v>23</v>
      </c>
      <c r="N71" s="184"/>
      <c r="O71" s="67" t="s">
        <v>412</v>
      </c>
      <c r="P71" s="198"/>
    </row>
    <row r="72" spans="2:16" ht="63.75" x14ac:dyDescent="0.2">
      <c r="B72" s="171" t="s">
        <v>261</v>
      </c>
      <c r="C72" s="173" t="s">
        <v>262</v>
      </c>
      <c r="D72" s="69" t="s">
        <v>263</v>
      </c>
      <c r="E72" s="137" t="s">
        <v>264</v>
      </c>
      <c r="F72" s="137" t="s">
        <v>265</v>
      </c>
      <c r="G72" s="143" t="s">
        <v>266</v>
      </c>
      <c r="H72" s="125" t="s">
        <v>185</v>
      </c>
      <c r="I72" s="129" t="s">
        <v>357</v>
      </c>
      <c r="J72" s="38">
        <v>2</v>
      </c>
      <c r="K72" s="139">
        <v>2</v>
      </c>
      <c r="L72" s="118">
        <f t="shared" si="2"/>
        <v>1</v>
      </c>
      <c r="M72" s="118" t="s">
        <v>23</v>
      </c>
      <c r="N72" s="184"/>
      <c r="O72" s="51" t="s">
        <v>371</v>
      </c>
      <c r="P72" s="198"/>
    </row>
    <row r="73" spans="2:16" ht="76.5" x14ac:dyDescent="0.2">
      <c r="B73" s="172"/>
      <c r="C73" s="174"/>
      <c r="D73" s="15" t="s">
        <v>267</v>
      </c>
      <c r="E73" s="128" t="s">
        <v>268</v>
      </c>
      <c r="F73" s="128" t="s">
        <v>269</v>
      </c>
      <c r="G73" s="144" t="s">
        <v>270</v>
      </c>
      <c r="H73" s="128" t="s">
        <v>271</v>
      </c>
      <c r="I73" s="129">
        <v>44518</v>
      </c>
      <c r="J73" s="37">
        <v>1</v>
      </c>
      <c r="K73" s="145">
        <v>1</v>
      </c>
      <c r="L73" s="118">
        <f t="shared" si="2"/>
        <v>1</v>
      </c>
      <c r="M73" s="118" t="s">
        <v>23</v>
      </c>
      <c r="N73" s="184"/>
      <c r="O73" s="78" t="s">
        <v>372</v>
      </c>
      <c r="P73" s="198"/>
    </row>
    <row r="74" spans="2:16" ht="63.75" x14ac:dyDescent="0.2">
      <c r="B74" s="172"/>
      <c r="C74" s="174"/>
      <c r="D74" s="15" t="s">
        <v>272</v>
      </c>
      <c r="E74" s="125" t="s">
        <v>273</v>
      </c>
      <c r="F74" s="125" t="s">
        <v>274</v>
      </c>
      <c r="G74" s="135" t="s">
        <v>275</v>
      </c>
      <c r="H74" s="125" t="s">
        <v>185</v>
      </c>
      <c r="I74" s="129" t="s">
        <v>358</v>
      </c>
      <c r="J74" s="37">
        <v>2</v>
      </c>
      <c r="K74" s="139">
        <v>2</v>
      </c>
      <c r="L74" s="118">
        <f t="shared" si="2"/>
        <v>1</v>
      </c>
      <c r="M74" s="118" t="s">
        <v>23</v>
      </c>
      <c r="N74" s="184"/>
      <c r="O74" s="78" t="s">
        <v>373</v>
      </c>
      <c r="P74" s="198"/>
    </row>
    <row r="75" spans="2:16" ht="76.5" x14ac:dyDescent="0.2">
      <c r="B75" s="182"/>
      <c r="C75" s="175"/>
      <c r="D75" s="83" t="s">
        <v>276</v>
      </c>
      <c r="E75" s="63" t="s">
        <v>277</v>
      </c>
      <c r="F75" s="84" t="s">
        <v>278</v>
      </c>
      <c r="G75" s="85" t="s">
        <v>278</v>
      </c>
      <c r="H75" s="64" t="s">
        <v>185</v>
      </c>
      <c r="I75" s="86">
        <v>44377</v>
      </c>
      <c r="J75" s="79">
        <v>1</v>
      </c>
      <c r="K75" s="66">
        <v>1</v>
      </c>
      <c r="L75" s="118">
        <f t="shared" si="2"/>
        <v>1</v>
      </c>
      <c r="M75" s="118" t="s">
        <v>23</v>
      </c>
      <c r="N75" s="184"/>
      <c r="O75" s="67" t="s">
        <v>279</v>
      </c>
      <c r="P75" s="198"/>
    </row>
    <row r="76" spans="2:16" ht="102" x14ac:dyDescent="0.2">
      <c r="B76" s="171" t="s">
        <v>280</v>
      </c>
      <c r="C76" s="173" t="s">
        <v>281</v>
      </c>
      <c r="D76" s="15" t="s">
        <v>282</v>
      </c>
      <c r="E76" s="15" t="s">
        <v>283</v>
      </c>
      <c r="F76" s="15" t="s">
        <v>148</v>
      </c>
      <c r="G76" s="43" t="s">
        <v>284</v>
      </c>
      <c r="H76" s="15" t="s">
        <v>149</v>
      </c>
      <c r="I76" s="87" t="s">
        <v>160</v>
      </c>
      <c r="J76" s="50">
        <v>2</v>
      </c>
      <c r="K76" s="20">
        <v>2</v>
      </c>
      <c r="L76" s="118">
        <f t="shared" si="2"/>
        <v>1</v>
      </c>
      <c r="M76" s="118" t="s">
        <v>23</v>
      </c>
      <c r="N76" s="184"/>
      <c r="O76" s="71" t="s">
        <v>285</v>
      </c>
      <c r="P76" s="198"/>
    </row>
    <row r="77" spans="2:16" ht="102" x14ac:dyDescent="0.2">
      <c r="B77" s="172"/>
      <c r="C77" s="174"/>
      <c r="D77" s="62" t="s">
        <v>286</v>
      </c>
      <c r="E77" s="125" t="s">
        <v>287</v>
      </c>
      <c r="F77" s="125" t="s">
        <v>94</v>
      </c>
      <c r="G77" s="125" t="s">
        <v>288</v>
      </c>
      <c r="H77" s="137" t="s">
        <v>289</v>
      </c>
      <c r="I77" s="140" t="s">
        <v>379</v>
      </c>
      <c r="J77" s="38">
        <v>2</v>
      </c>
      <c r="K77" s="20">
        <v>2</v>
      </c>
      <c r="L77" s="118">
        <f t="shared" si="2"/>
        <v>1</v>
      </c>
      <c r="M77" s="118" t="s">
        <v>23</v>
      </c>
      <c r="N77" s="184"/>
      <c r="O77" s="78" t="s">
        <v>400</v>
      </c>
      <c r="P77" s="198"/>
    </row>
    <row r="78" spans="2:16" ht="178.5" x14ac:dyDescent="0.2">
      <c r="B78" s="182"/>
      <c r="C78" s="175"/>
      <c r="D78" s="15" t="s">
        <v>290</v>
      </c>
      <c r="E78" s="128" t="s">
        <v>291</v>
      </c>
      <c r="F78" s="145" t="s">
        <v>292</v>
      </c>
      <c r="G78" s="136" t="s">
        <v>293</v>
      </c>
      <c r="H78" s="128" t="s">
        <v>294</v>
      </c>
      <c r="I78" s="128" t="s">
        <v>350</v>
      </c>
      <c r="J78" s="88">
        <v>2</v>
      </c>
      <c r="K78" s="89">
        <v>2</v>
      </c>
      <c r="L78" s="121">
        <f t="shared" si="2"/>
        <v>1</v>
      </c>
      <c r="M78" s="122" t="s">
        <v>23</v>
      </c>
      <c r="N78" s="184"/>
      <c r="O78" s="68" t="s">
        <v>401</v>
      </c>
      <c r="P78" s="198"/>
    </row>
    <row r="79" spans="2:16" ht="39" thickBot="1" x14ac:dyDescent="0.25">
      <c r="B79" s="114" t="s">
        <v>295</v>
      </c>
      <c r="C79" s="116" t="s">
        <v>296</v>
      </c>
      <c r="D79" s="64" t="s">
        <v>297</v>
      </c>
      <c r="E79" s="64" t="s">
        <v>298</v>
      </c>
      <c r="F79" s="64" t="s">
        <v>299</v>
      </c>
      <c r="G79" s="90" t="s">
        <v>191</v>
      </c>
      <c r="H79" s="64" t="s">
        <v>185</v>
      </c>
      <c r="I79" s="76" t="s">
        <v>411</v>
      </c>
      <c r="J79" s="65">
        <v>2</v>
      </c>
      <c r="K79" s="66">
        <v>2</v>
      </c>
      <c r="L79" s="120">
        <f t="shared" si="2"/>
        <v>1</v>
      </c>
      <c r="M79" s="118" t="s">
        <v>23</v>
      </c>
      <c r="N79" s="185"/>
      <c r="O79" s="71" t="s">
        <v>410</v>
      </c>
      <c r="P79" s="198"/>
    </row>
    <row r="80" spans="2:16" ht="13.5" thickBot="1" x14ac:dyDescent="0.25">
      <c r="B80" s="165" t="s">
        <v>300</v>
      </c>
      <c r="C80" s="166"/>
      <c r="D80" s="166"/>
      <c r="E80" s="166"/>
      <c r="F80" s="166"/>
      <c r="G80" s="166"/>
      <c r="H80" s="166"/>
      <c r="I80" s="166"/>
      <c r="J80" s="166"/>
      <c r="K80" s="166"/>
      <c r="L80" s="166"/>
      <c r="M80" s="166"/>
      <c r="N80" s="166"/>
      <c r="O80" s="167"/>
      <c r="P80" s="198"/>
    </row>
    <row r="81" spans="2:16" ht="38.25" x14ac:dyDescent="0.2">
      <c r="B81" s="168" t="s">
        <v>3</v>
      </c>
      <c r="C81" s="169"/>
      <c r="D81" s="170" t="s">
        <v>4</v>
      </c>
      <c r="E81" s="169"/>
      <c r="F81" s="30" t="s">
        <v>5</v>
      </c>
      <c r="G81" s="30" t="s">
        <v>6</v>
      </c>
      <c r="H81" s="30" t="s">
        <v>7</v>
      </c>
      <c r="I81" s="30" t="s">
        <v>8</v>
      </c>
      <c r="J81" s="30" t="s">
        <v>9</v>
      </c>
      <c r="K81" s="30" t="s">
        <v>10</v>
      </c>
      <c r="L81" s="30" t="s">
        <v>51</v>
      </c>
      <c r="M81" s="30" t="s">
        <v>12</v>
      </c>
      <c r="N81" s="30" t="s">
        <v>13</v>
      </c>
      <c r="O81" s="31" t="s">
        <v>48</v>
      </c>
      <c r="P81" s="198"/>
    </row>
    <row r="82" spans="2:16" ht="102" x14ac:dyDescent="0.2">
      <c r="B82" s="171" t="s">
        <v>301</v>
      </c>
      <c r="C82" s="173" t="s">
        <v>302</v>
      </c>
      <c r="D82" s="44" t="s">
        <v>303</v>
      </c>
      <c r="E82" s="15" t="s">
        <v>304</v>
      </c>
      <c r="F82" s="44" t="s">
        <v>305</v>
      </c>
      <c r="G82" s="80" t="s">
        <v>21</v>
      </c>
      <c r="H82" s="15" t="s">
        <v>22</v>
      </c>
      <c r="I82" s="36" t="s">
        <v>350</v>
      </c>
      <c r="J82" s="37">
        <v>2</v>
      </c>
      <c r="K82" s="20">
        <v>2</v>
      </c>
      <c r="L82" s="118">
        <f t="shared" ref="L82:L89" si="3">+K82/J82</f>
        <v>1</v>
      </c>
      <c r="M82" s="118" t="s">
        <v>23</v>
      </c>
      <c r="N82" s="176">
        <f>AVERAGE(L82:L89)</f>
        <v>1</v>
      </c>
      <c r="O82" s="67" t="s">
        <v>403</v>
      </c>
      <c r="P82" s="198"/>
    </row>
    <row r="83" spans="2:16" ht="63.75" x14ac:dyDescent="0.2">
      <c r="B83" s="172"/>
      <c r="C83" s="174"/>
      <c r="D83" s="91" t="s">
        <v>306</v>
      </c>
      <c r="E83" s="92" t="s">
        <v>307</v>
      </c>
      <c r="F83" s="92" t="s">
        <v>308</v>
      </c>
      <c r="G83" s="93" t="s">
        <v>21</v>
      </c>
      <c r="H83" s="69" t="s">
        <v>185</v>
      </c>
      <c r="I83" s="19">
        <v>44377</v>
      </c>
      <c r="J83" s="37">
        <v>1</v>
      </c>
      <c r="K83" s="94">
        <v>1</v>
      </c>
      <c r="L83" s="46">
        <f t="shared" si="3"/>
        <v>1</v>
      </c>
      <c r="M83" s="118" t="s">
        <v>23</v>
      </c>
      <c r="N83" s="177"/>
      <c r="O83" s="67" t="s">
        <v>309</v>
      </c>
      <c r="P83" s="198"/>
    </row>
    <row r="84" spans="2:16" ht="102" x14ac:dyDescent="0.2">
      <c r="B84" s="172"/>
      <c r="C84" s="174"/>
      <c r="D84" s="69" t="s">
        <v>310</v>
      </c>
      <c r="E84" s="48" t="s">
        <v>311</v>
      </c>
      <c r="F84" s="15" t="s">
        <v>312</v>
      </c>
      <c r="G84" s="82" t="s">
        <v>21</v>
      </c>
      <c r="H84" s="15" t="s">
        <v>294</v>
      </c>
      <c r="I84" s="19">
        <v>44377</v>
      </c>
      <c r="J84" s="37">
        <v>1</v>
      </c>
      <c r="K84" s="95">
        <v>1</v>
      </c>
      <c r="L84" s="46">
        <f t="shared" si="3"/>
        <v>1</v>
      </c>
      <c r="M84" s="39" t="s">
        <v>23</v>
      </c>
      <c r="N84" s="177"/>
      <c r="O84" s="78" t="s">
        <v>313</v>
      </c>
      <c r="P84" s="198"/>
    </row>
    <row r="85" spans="2:16" ht="102" x14ac:dyDescent="0.2">
      <c r="B85" s="172"/>
      <c r="C85" s="174"/>
      <c r="D85" s="69" t="s">
        <v>314</v>
      </c>
      <c r="E85" s="126" t="s">
        <v>315</v>
      </c>
      <c r="F85" s="125" t="s">
        <v>316</v>
      </c>
      <c r="G85" s="143" t="s">
        <v>21</v>
      </c>
      <c r="H85" s="137" t="s">
        <v>317</v>
      </c>
      <c r="I85" s="135">
        <v>44500</v>
      </c>
      <c r="J85" s="37">
        <v>1</v>
      </c>
      <c r="K85" s="94">
        <v>1</v>
      </c>
      <c r="L85" s="46">
        <f t="shared" si="3"/>
        <v>1</v>
      </c>
      <c r="M85" s="39" t="s">
        <v>23</v>
      </c>
      <c r="N85" s="177"/>
      <c r="O85" s="78" t="s">
        <v>374</v>
      </c>
      <c r="P85" s="198"/>
    </row>
    <row r="86" spans="2:16" ht="51" x14ac:dyDescent="0.2">
      <c r="B86" s="115"/>
      <c r="C86" s="175"/>
      <c r="D86" s="69" t="s">
        <v>318</v>
      </c>
      <c r="E86" s="48" t="s">
        <v>319</v>
      </c>
      <c r="F86" s="15" t="s">
        <v>320</v>
      </c>
      <c r="G86" s="82" t="s">
        <v>21</v>
      </c>
      <c r="H86" s="15" t="s">
        <v>321</v>
      </c>
      <c r="I86" s="19">
        <v>44408</v>
      </c>
      <c r="J86" s="37">
        <v>1</v>
      </c>
      <c r="K86" s="94">
        <v>1</v>
      </c>
      <c r="L86" s="46">
        <f t="shared" si="3"/>
        <v>1</v>
      </c>
      <c r="M86" s="39" t="s">
        <v>23</v>
      </c>
      <c r="N86" s="177"/>
      <c r="O86" s="78" t="s">
        <v>322</v>
      </c>
      <c r="P86" s="198"/>
    </row>
    <row r="87" spans="2:16" ht="63.75" x14ac:dyDescent="0.2">
      <c r="B87" s="96" t="s">
        <v>323</v>
      </c>
      <c r="C87" s="97" t="s">
        <v>324</v>
      </c>
      <c r="D87" s="44" t="s">
        <v>325</v>
      </c>
      <c r="E87" s="15" t="s">
        <v>326</v>
      </c>
      <c r="F87" s="44" t="s">
        <v>305</v>
      </c>
      <c r="G87" s="19" t="s">
        <v>21</v>
      </c>
      <c r="H87" s="15" t="s">
        <v>22</v>
      </c>
      <c r="I87" s="36" t="s">
        <v>350</v>
      </c>
      <c r="J87" s="37">
        <v>2</v>
      </c>
      <c r="K87" s="20">
        <v>2</v>
      </c>
      <c r="L87" s="118">
        <f t="shared" si="3"/>
        <v>1</v>
      </c>
      <c r="M87" s="118" t="s">
        <v>23</v>
      </c>
      <c r="N87" s="177"/>
      <c r="O87" s="71" t="s">
        <v>404</v>
      </c>
      <c r="P87" s="198"/>
    </row>
    <row r="88" spans="2:16" ht="51" x14ac:dyDescent="0.2">
      <c r="B88" s="98" t="s">
        <v>327</v>
      </c>
      <c r="C88" s="99" t="s">
        <v>328</v>
      </c>
      <c r="D88" s="44" t="s">
        <v>329</v>
      </c>
      <c r="E88" s="15" t="s">
        <v>330</v>
      </c>
      <c r="F88" s="44" t="s">
        <v>305</v>
      </c>
      <c r="G88" s="80" t="s">
        <v>21</v>
      </c>
      <c r="H88" s="15" t="s">
        <v>22</v>
      </c>
      <c r="I88" s="36" t="s">
        <v>350</v>
      </c>
      <c r="J88" s="37">
        <v>2</v>
      </c>
      <c r="K88" s="20">
        <v>2</v>
      </c>
      <c r="L88" s="118">
        <f t="shared" si="3"/>
        <v>1</v>
      </c>
      <c r="M88" s="118" t="s">
        <v>23</v>
      </c>
      <c r="N88" s="177"/>
      <c r="O88" s="68" t="s">
        <v>405</v>
      </c>
      <c r="P88" s="198"/>
    </row>
    <row r="89" spans="2:16" ht="77.25" thickBot="1" x14ac:dyDescent="0.25">
      <c r="B89" s="100" t="s">
        <v>331</v>
      </c>
      <c r="C89" s="101" t="s">
        <v>332</v>
      </c>
      <c r="D89" s="102" t="s">
        <v>333</v>
      </c>
      <c r="E89" s="146" t="s">
        <v>334</v>
      </c>
      <c r="F89" s="146" t="s">
        <v>335</v>
      </c>
      <c r="G89" s="147" t="s">
        <v>21</v>
      </c>
      <c r="H89" s="146" t="s">
        <v>22</v>
      </c>
      <c r="I89" s="148" t="s">
        <v>359</v>
      </c>
      <c r="J89" s="103">
        <v>3</v>
      </c>
      <c r="K89" s="104">
        <v>3</v>
      </c>
      <c r="L89" s="123">
        <f t="shared" si="3"/>
        <v>1</v>
      </c>
      <c r="M89" s="123" t="s">
        <v>23</v>
      </c>
      <c r="N89" s="178"/>
      <c r="O89" s="105" t="s">
        <v>352</v>
      </c>
      <c r="P89" s="199"/>
    </row>
    <row r="90" spans="2:16" x14ac:dyDescent="0.2">
      <c r="B90" s="153"/>
      <c r="C90" s="153"/>
      <c r="D90" s="154"/>
      <c r="E90" s="155"/>
      <c r="F90" s="155"/>
      <c r="G90" s="156"/>
      <c r="H90" s="155"/>
      <c r="I90" s="157"/>
      <c r="J90" s="158"/>
      <c r="K90" s="152"/>
      <c r="L90" s="159"/>
      <c r="M90" s="159"/>
      <c r="N90" s="159"/>
      <c r="O90" s="160"/>
      <c r="P90" s="159"/>
    </row>
    <row r="91" spans="2:16" ht="10.5" customHeight="1" x14ac:dyDescent="0.2">
      <c r="O91" s="107"/>
    </row>
    <row r="92" spans="2:16" ht="10.5" customHeight="1" x14ac:dyDescent="0.2">
      <c r="O92" s="107"/>
    </row>
    <row r="94" spans="2:16" ht="15" x14ac:dyDescent="0.25">
      <c r="N94"/>
    </row>
    <row r="95" spans="2:16" x14ac:dyDescent="0.2">
      <c r="C95" s="163"/>
      <c r="D95" s="163"/>
      <c r="E95" s="163"/>
      <c r="F95" s="163"/>
      <c r="G95" s="163"/>
      <c r="K95" s="164"/>
      <c r="L95" s="164"/>
      <c r="M95" s="164"/>
      <c r="N95" s="164"/>
      <c r="O95" s="164"/>
    </row>
    <row r="96" spans="2:16" x14ac:dyDescent="0.2">
      <c r="C96" s="162" t="s">
        <v>336</v>
      </c>
      <c r="D96" s="162"/>
      <c r="E96" s="162"/>
      <c r="F96" s="162"/>
      <c r="G96" s="162"/>
      <c r="H96" s="113"/>
      <c r="I96" s="113"/>
      <c r="J96" s="124"/>
      <c r="K96" s="162" t="s">
        <v>337</v>
      </c>
      <c r="L96" s="162"/>
      <c r="M96" s="162"/>
      <c r="N96" s="162"/>
      <c r="O96" s="162"/>
    </row>
    <row r="97" spans="3:15" x14ac:dyDescent="0.2">
      <c r="C97" s="161" t="s">
        <v>338</v>
      </c>
      <c r="D97" s="161"/>
      <c r="E97" s="161"/>
      <c r="F97" s="161"/>
      <c r="G97" s="161"/>
      <c r="H97" s="113"/>
      <c r="I97" s="113"/>
      <c r="J97" s="109"/>
      <c r="K97" s="161" t="s">
        <v>339</v>
      </c>
      <c r="L97" s="161"/>
      <c r="M97" s="161"/>
      <c r="N97" s="161"/>
      <c r="O97" s="161"/>
    </row>
    <row r="98" spans="3:15" x14ac:dyDescent="0.2">
      <c r="C98" s="124"/>
      <c r="D98" s="124"/>
      <c r="E98" s="113"/>
      <c r="F98" s="113"/>
      <c r="G98" s="124"/>
      <c r="H98" s="113"/>
      <c r="I98" s="113"/>
      <c r="J98" s="109"/>
      <c r="K98" s="124"/>
      <c r="L98" s="124"/>
      <c r="M98" s="124"/>
      <c r="N98" s="124"/>
      <c r="O98" s="110"/>
    </row>
    <row r="99" spans="3:15" x14ac:dyDescent="0.2">
      <c r="C99" s="124"/>
      <c r="D99" s="124"/>
      <c r="E99" s="113"/>
      <c r="F99" s="113"/>
      <c r="G99" s="124"/>
      <c r="H99" s="113"/>
      <c r="I99" s="113"/>
      <c r="J99" s="109"/>
      <c r="K99" s="124"/>
      <c r="L99" s="124"/>
      <c r="M99" s="124"/>
      <c r="N99" s="124"/>
      <c r="O99" s="110"/>
    </row>
    <row r="100" spans="3:15" x14ac:dyDescent="0.2">
      <c r="C100" s="124"/>
      <c r="D100" s="124"/>
      <c r="E100" s="113"/>
      <c r="F100" s="113"/>
      <c r="G100" s="124"/>
      <c r="H100" s="113"/>
      <c r="I100" s="113"/>
      <c r="J100" s="109"/>
      <c r="K100" s="124"/>
      <c r="L100" s="124"/>
      <c r="M100" s="124"/>
      <c r="N100" s="124"/>
      <c r="O100" s="110"/>
    </row>
    <row r="102" spans="3:15" x14ac:dyDescent="0.2">
      <c r="C102" s="111"/>
      <c r="D102" s="111"/>
      <c r="E102" s="112"/>
      <c r="F102" s="112"/>
      <c r="G102" s="111"/>
      <c r="K102" s="111"/>
      <c r="L102" s="111"/>
      <c r="M102" s="111"/>
      <c r="N102" s="111"/>
      <c r="O102" s="111"/>
    </row>
    <row r="103" spans="3:15" x14ac:dyDescent="0.2">
      <c r="C103" s="162" t="s">
        <v>340</v>
      </c>
      <c r="D103" s="162"/>
      <c r="E103" s="162"/>
      <c r="F103" s="162"/>
      <c r="G103" s="162"/>
      <c r="K103" s="162" t="s">
        <v>341</v>
      </c>
      <c r="L103" s="162"/>
      <c r="M103" s="162"/>
      <c r="N103" s="162"/>
      <c r="O103" s="162"/>
    </row>
    <row r="104" spans="3:15" x14ac:dyDescent="0.2">
      <c r="C104" s="161" t="s">
        <v>342</v>
      </c>
      <c r="D104" s="161"/>
      <c r="E104" s="161"/>
      <c r="F104" s="161"/>
      <c r="G104" s="161"/>
      <c r="K104" s="161" t="s">
        <v>342</v>
      </c>
      <c r="L104" s="161"/>
      <c r="M104" s="161"/>
      <c r="N104" s="161"/>
      <c r="O104" s="161"/>
    </row>
    <row r="109" spans="3:15" x14ac:dyDescent="0.2">
      <c r="C109" s="111"/>
      <c r="D109" s="111"/>
      <c r="E109" s="112"/>
      <c r="F109" s="112"/>
      <c r="G109" s="111"/>
      <c r="K109" s="111"/>
      <c r="L109" s="111"/>
      <c r="M109" s="112"/>
      <c r="N109" s="112"/>
      <c r="O109" s="111"/>
    </row>
    <row r="110" spans="3:15" x14ac:dyDescent="0.2">
      <c r="C110" s="162" t="s">
        <v>343</v>
      </c>
      <c r="D110" s="162"/>
      <c r="E110" s="162"/>
      <c r="F110" s="162"/>
      <c r="G110" s="162"/>
      <c r="K110" s="162" t="s">
        <v>344</v>
      </c>
      <c r="L110" s="162"/>
      <c r="M110" s="162"/>
      <c r="N110" s="162"/>
      <c r="O110" s="162"/>
    </row>
    <row r="111" spans="3:15" x14ac:dyDescent="0.2">
      <c r="C111" s="161" t="s">
        <v>342</v>
      </c>
      <c r="D111" s="161"/>
      <c r="E111" s="161"/>
      <c r="F111" s="161"/>
      <c r="G111" s="161"/>
      <c r="K111" s="161" t="s">
        <v>342</v>
      </c>
      <c r="L111" s="161"/>
      <c r="M111" s="161"/>
      <c r="N111" s="161"/>
      <c r="O111" s="161"/>
    </row>
  </sheetData>
  <autoFilter ref="A6:P89" xr:uid="{00000000-0009-0000-0000-000000000000}">
    <filterColumn colId="1" showButton="0"/>
    <filterColumn colId="3" showButton="0"/>
  </autoFilter>
  <mergeCells count="68">
    <mergeCell ref="B2:P2"/>
    <mergeCell ref="B3:P3"/>
    <mergeCell ref="B4:P4"/>
    <mergeCell ref="B5:P5"/>
    <mergeCell ref="B6:C6"/>
    <mergeCell ref="D6:E6"/>
    <mergeCell ref="N7:N11"/>
    <mergeCell ref="P7:P89"/>
    <mergeCell ref="B12:O12"/>
    <mergeCell ref="B13:C13"/>
    <mergeCell ref="D13:E13"/>
    <mergeCell ref="B14:O14"/>
    <mergeCell ref="B15:O15"/>
    <mergeCell ref="B16:C16"/>
    <mergeCell ref="D16:E16"/>
    <mergeCell ref="B17:B29"/>
    <mergeCell ref="C17:C29"/>
    <mergeCell ref="N17:N38"/>
    <mergeCell ref="B30:B32"/>
    <mergeCell ref="C30:C32"/>
    <mergeCell ref="B34:B38"/>
    <mergeCell ref="C34:C38"/>
    <mergeCell ref="B39:O39"/>
    <mergeCell ref="B40:C40"/>
    <mergeCell ref="D40:E40"/>
    <mergeCell ref="B41:B42"/>
    <mergeCell ref="C41:C42"/>
    <mergeCell ref="N41:N62"/>
    <mergeCell ref="B43:B47"/>
    <mergeCell ref="C43:C47"/>
    <mergeCell ref="B48:B49"/>
    <mergeCell ref="C48:C49"/>
    <mergeCell ref="B50:B57"/>
    <mergeCell ref="C50:C57"/>
    <mergeCell ref="B58:B62"/>
    <mergeCell ref="C58:C62"/>
    <mergeCell ref="B63:O63"/>
    <mergeCell ref="B65:B69"/>
    <mergeCell ref="C65:C69"/>
    <mergeCell ref="N65:N79"/>
    <mergeCell ref="B70:B71"/>
    <mergeCell ref="C70:C71"/>
    <mergeCell ref="B72:B75"/>
    <mergeCell ref="C72:C75"/>
    <mergeCell ref="B76:B78"/>
    <mergeCell ref="C76:C78"/>
    <mergeCell ref="B64:C64"/>
    <mergeCell ref="D64:E64"/>
    <mergeCell ref="B80:O80"/>
    <mergeCell ref="B81:C81"/>
    <mergeCell ref="D81:E81"/>
    <mergeCell ref="B82:B85"/>
    <mergeCell ref="C82:C86"/>
    <mergeCell ref="N82:N89"/>
    <mergeCell ref="C95:G95"/>
    <mergeCell ref="K95:O95"/>
    <mergeCell ref="C96:G96"/>
    <mergeCell ref="K96:O96"/>
    <mergeCell ref="C97:G97"/>
    <mergeCell ref="K97:O97"/>
    <mergeCell ref="C111:G111"/>
    <mergeCell ref="K111:O111"/>
    <mergeCell ref="C103:G103"/>
    <mergeCell ref="K103:O103"/>
    <mergeCell ref="C104:G104"/>
    <mergeCell ref="K104:O104"/>
    <mergeCell ref="C110:G110"/>
    <mergeCell ref="K110:O110"/>
  </mergeCells>
  <conditionalFormatting sqref="N7">
    <cfRule type="cellIs" dxfId="24" priority="25" stopIfTrue="1" operator="between">
      <formula>0</formula>
      <formula>59</formula>
    </cfRule>
  </conditionalFormatting>
  <conditionalFormatting sqref="N7">
    <cfRule type="cellIs" dxfId="23" priority="22" stopIfTrue="1" operator="between">
      <formula>80%</formula>
      <formula>100%</formula>
    </cfRule>
    <cfRule type="cellIs" dxfId="22" priority="23" stopIfTrue="1" operator="between">
      <formula>60%</formula>
      <formula>79.9%</formula>
    </cfRule>
    <cfRule type="cellIs" dxfId="21" priority="24" stopIfTrue="1" operator="lessThan">
      <formula>60%</formula>
    </cfRule>
  </conditionalFormatting>
  <conditionalFormatting sqref="N17">
    <cfRule type="cellIs" dxfId="20" priority="19" stopIfTrue="1" operator="between">
      <formula>80%</formula>
      <formula>100%</formula>
    </cfRule>
    <cfRule type="cellIs" dxfId="19" priority="20" stopIfTrue="1" operator="between">
      <formula>60%</formula>
      <formula>79.9%</formula>
    </cfRule>
    <cfRule type="cellIs" dxfId="18" priority="21" stopIfTrue="1" operator="lessThan">
      <formula>60%</formula>
    </cfRule>
  </conditionalFormatting>
  <conditionalFormatting sqref="N41:O41">
    <cfRule type="cellIs" dxfId="17" priority="16" stopIfTrue="1" operator="between">
      <formula>80%</formula>
      <formula>100%</formula>
    </cfRule>
    <cfRule type="cellIs" dxfId="16" priority="17" stopIfTrue="1" operator="between">
      <formula>15%</formula>
      <formula>79.9%</formula>
    </cfRule>
    <cfRule type="cellIs" dxfId="15" priority="18" stopIfTrue="1" operator="lessThan">
      <formula>10%</formula>
    </cfRule>
  </conditionalFormatting>
  <conditionalFormatting sqref="N65:O65">
    <cfRule type="cellIs" dxfId="14" priority="13" stopIfTrue="1" operator="between">
      <formula>80%</formula>
      <formula>100%</formula>
    </cfRule>
    <cfRule type="cellIs" dxfId="13" priority="14" stopIfTrue="1" operator="between">
      <formula>11%</formula>
      <formula>79.9%</formula>
    </cfRule>
    <cfRule type="cellIs" dxfId="12" priority="15" stopIfTrue="1" operator="lessThan">
      <formula>10%</formula>
    </cfRule>
  </conditionalFormatting>
  <conditionalFormatting sqref="P7">
    <cfRule type="cellIs" dxfId="11" priority="10" stopIfTrue="1" operator="between">
      <formula>80%</formula>
      <formula>100%</formula>
    </cfRule>
    <cfRule type="cellIs" dxfId="10" priority="11" stopIfTrue="1" operator="between">
      <formula>36%</formula>
      <formula>79.9%</formula>
    </cfRule>
    <cfRule type="cellIs" dxfId="9" priority="12" stopIfTrue="1" operator="lessThan">
      <formula>35%</formula>
    </cfRule>
  </conditionalFormatting>
  <conditionalFormatting sqref="N82:O82">
    <cfRule type="cellIs" dxfId="8" priority="7" stopIfTrue="1" operator="between">
      <formula>80%</formula>
      <formula>100%</formula>
    </cfRule>
    <cfRule type="cellIs" dxfId="7" priority="8" stopIfTrue="1" operator="between">
      <formula>4%</formula>
      <formula>79.9%</formula>
    </cfRule>
    <cfRule type="cellIs" dxfId="6" priority="9" stopIfTrue="1" operator="lessThan">
      <formula>3%</formula>
    </cfRule>
  </conditionalFormatting>
  <conditionalFormatting sqref="M7:M11 M41:M62 M65:M79 M17:M38">
    <cfRule type="containsText" dxfId="5" priority="5" operator="containsText" text="NO CUMPLIDA">
      <formula>NOT(ISERROR(SEARCH("NO CUMPLIDA",M7)))</formula>
    </cfRule>
    <cfRule type="containsText" dxfId="4" priority="6" operator="containsText" text="CUMPLIDA">
      <formula>NOT(ISERROR(SEARCH("CUMPLIDA",M7)))</formula>
    </cfRule>
  </conditionalFormatting>
  <conditionalFormatting sqref="M82:M88">
    <cfRule type="containsText" dxfId="3" priority="3" operator="containsText" text="NO CUMPLIDA">
      <formula>NOT(ISERROR(SEARCH("NO CUMPLIDA",M82)))</formula>
    </cfRule>
    <cfRule type="containsText" dxfId="2" priority="4" operator="containsText" text="CUMPLIDA">
      <formula>NOT(ISERROR(SEARCH("CUMPLIDA",M82)))</formula>
    </cfRule>
  </conditionalFormatting>
  <conditionalFormatting sqref="M89:M90">
    <cfRule type="containsText" dxfId="1" priority="1" operator="containsText" text="NO CUMPLIDA">
      <formula>NOT(ISERROR(SEARCH("NO CUMPLIDA",M89)))</formula>
    </cfRule>
    <cfRule type="containsText" dxfId="0" priority="2" operator="containsText" text="CUMPLIDA">
      <formula>NOT(ISERROR(SEARCH("CUMPLIDA",M89)))</formula>
    </cfRule>
  </conditionalFormatting>
  <pageMargins left="0.43307086614173229" right="0.11811023622047245" top="0.74803149606299213" bottom="0.55118110236220474" header="0.31496062992125984" footer="0.31496062992125984"/>
  <pageSetup scale="42" orientation="landscape" r:id="rId1"/>
  <rowBreaks count="1" manualBreakCount="1">
    <brk id="79" min="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F PLAN ANTIC Y ATN C SEGUIM</vt:lpstr>
      <vt:lpstr>'F PLAN ANTIC Y ATN C SEGUIM'!_ftn1</vt:lpstr>
      <vt:lpstr>'F PLAN ANTIC Y ATN C SEGUIM'!_ftnref1</vt:lpstr>
      <vt:lpstr>'F PLAN ANTIC Y ATN C SEGUIM'!Área_de_impresión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Edgar Moises Ballesteros Rodriguez</cp:lastModifiedBy>
  <cp:lastPrinted>2022-01-14T16:34:26Z</cp:lastPrinted>
  <dcterms:created xsi:type="dcterms:W3CDTF">2021-12-11T23:16:49Z</dcterms:created>
  <dcterms:modified xsi:type="dcterms:W3CDTF">2022-01-14T16:39:36Z</dcterms:modified>
</cp:coreProperties>
</file>