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E:\Doc-Usuarios\79380187\AppData\Local\Microsoft\Windows\INetCache\Content.Outlook\4IPYL2SP\"/>
    </mc:Choice>
  </mc:AlternateContent>
  <xr:revisionPtr revIDLastSave="0" documentId="13_ncr:1_{20839BDB-DF05-4ADE-93BE-13DA9132C0CE}" xr6:coauthVersionLast="46" xr6:coauthVersionMax="46" xr10:uidLastSave="{00000000-0000-0000-0000-000000000000}"/>
  <bookViews>
    <workbookView xWindow="-120" yWindow="-120" windowWidth="20730" windowHeight="11160" tabRatio="917" xr2:uid="{00000000-000D-0000-FFFF-FFFF00000000}"/>
  </bookViews>
  <sheets>
    <sheet name="F PLAN ANTIC Y ATN C SEGUIM" sheetId="11" r:id="rId1"/>
    <sheet name="Hoja1" sheetId="12" r:id="rId2"/>
  </sheets>
  <definedNames>
    <definedName name="_xlnm._FilterDatabase" localSheetId="0" hidden="1">'F PLAN ANTIC Y ATN C SEGUIM'!$B$2:$P$89</definedName>
    <definedName name="_ftn1" localSheetId="0">'F PLAN ANTIC Y ATN C SEGUIM'!$F$69</definedName>
    <definedName name="_ftnref1" localSheetId="0">'F PLAN ANTIC Y ATN C SEGUIM'!$F$66</definedName>
    <definedName name="_xlnm.Print_Area" localSheetId="0">'F PLAN ANTIC Y ATN C SEGUIM'!$A$2:$P$102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8" i="11" l="1"/>
  <c r="L7" i="11"/>
  <c r="N7" i="11" s="1"/>
  <c r="L8" i="11"/>
  <c r="L9" i="11"/>
  <c r="L10" i="11"/>
  <c r="L11" i="11"/>
  <c r="L17" i="11"/>
  <c r="L18" i="11"/>
  <c r="L19" i="11"/>
  <c r="L20" i="11"/>
  <c r="L21" i="11"/>
  <c r="L22" i="11"/>
  <c r="L23" i="11"/>
  <c r="L24" i="11"/>
  <c r="L25" i="11"/>
  <c r="L26" i="11"/>
  <c r="L27" i="11"/>
  <c r="L28" i="11"/>
  <c r="L29" i="11"/>
  <c r="L30" i="11"/>
  <c r="L31" i="11"/>
  <c r="L32" i="11"/>
  <c r="L33" i="11"/>
  <c r="L34" i="11"/>
  <c r="L35" i="11"/>
  <c r="L36" i="11"/>
  <c r="L37" i="11"/>
  <c r="L41" i="11"/>
  <c r="L42" i="11"/>
  <c r="L43" i="11"/>
  <c r="N41" i="11" s="1"/>
  <c r="L44" i="11"/>
  <c r="L45" i="11"/>
  <c r="L46" i="11"/>
  <c r="L47" i="11"/>
  <c r="L48" i="11"/>
  <c r="L49" i="11"/>
  <c r="L50" i="11"/>
  <c r="L51" i="11"/>
  <c r="L52" i="11"/>
  <c r="L53" i="11"/>
  <c r="L54" i="11"/>
  <c r="L55" i="11"/>
  <c r="L56" i="11"/>
  <c r="L57" i="11"/>
  <c r="L58" i="11"/>
  <c r="L59" i="11"/>
  <c r="L60" i="11"/>
  <c r="L61" i="11"/>
  <c r="L62" i="11"/>
  <c r="L65" i="11"/>
  <c r="L66" i="11"/>
  <c r="L67" i="11"/>
  <c r="L68" i="11"/>
  <c r="L70" i="11"/>
  <c r="L71" i="11"/>
  <c r="L72" i="11"/>
  <c r="L73" i="11"/>
  <c r="L74" i="11"/>
  <c r="L75" i="11"/>
  <c r="L76" i="11"/>
  <c r="L77" i="11"/>
  <c r="L78" i="11"/>
  <c r="L79" i="11"/>
  <c r="L82" i="11"/>
  <c r="L83" i="11"/>
  <c r="L84" i="11"/>
  <c r="L85" i="11"/>
  <c r="L86" i="11"/>
  <c r="L87" i="11"/>
  <c r="L88" i="11"/>
  <c r="L89" i="11"/>
  <c r="N17" i="11" l="1"/>
  <c r="N65" i="11"/>
  <c r="N82" i="11"/>
  <c r="P7" i="11" l="1"/>
</calcChain>
</file>

<file path=xl/sharedStrings.xml><?xml version="1.0" encoding="utf-8"?>
<sst xmlns="http://schemas.openxmlformats.org/spreadsheetml/2006/main" count="689" uniqueCount="398">
  <si>
    <t>DIRECCIÓN DE CONTROL INTERNO</t>
  </si>
  <si>
    <t>% de avance</t>
  </si>
  <si>
    <t>Meta o producto</t>
  </si>
  <si>
    <t>Información de calidad y en lenguaje comprensible</t>
  </si>
  <si>
    <t>Fortalecimiento de los canales de atención</t>
  </si>
  <si>
    <t>Talento Humano</t>
  </si>
  <si>
    <t>Relacionamiento con el ciudadano</t>
  </si>
  <si>
    <t>Indicadores</t>
  </si>
  <si>
    <t>% de avance por componente</t>
  </si>
  <si>
    <t xml:space="preserve"> Actividades</t>
  </si>
  <si>
    <t xml:space="preserve">Responsable </t>
  </si>
  <si>
    <t>Fecha programada</t>
  </si>
  <si>
    <t>Política de Administración de Riesgos de Corrupción</t>
  </si>
  <si>
    <t>1.1</t>
  </si>
  <si>
    <t>Consulta y divulgación</t>
  </si>
  <si>
    <t>3.1</t>
  </si>
  <si>
    <t>Monitoreo o revisión</t>
  </si>
  <si>
    <t>4.1</t>
  </si>
  <si>
    <t>Seguimiento</t>
  </si>
  <si>
    <t>Dirección de Control Interno</t>
  </si>
  <si>
    <t>Diálogo de doble vía con la ciudadanía y sus organizaciones</t>
  </si>
  <si>
    <t>Evaluación y retroalimentación a la
gestión institucional</t>
  </si>
  <si>
    <t>Observaciones de la ciudadanía</t>
  </si>
  <si>
    <t>4.2</t>
  </si>
  <si>
    <t>3.2</t>
  </si>
  <si>
    <t>Normativo y procedimental</t>
  </si>
  <si>
    <t>4.3</t>
  </si>
  <si>
    <t>5.1</t>
  </si>
  <si>
    <t>Lineamientos de Transparencia Activa</t>
  </si>
  <si>
    <t>1.2</t>
  </si>
  <si>
    <t>1.3</t>
  </si>
  <si>
    <t>Lineamientos de Transparencia Pasiva</t>
  </si>
  <si>
    <t>Elaboración los Instrumentos de Gestión de la Información</t>
  </si>
  <si>
    <t>Criterio Diferencial de Accesibilidad</t>
  </si>
  <si>
    <t>Monitoreo del Acceso a la Información Pública</t>
  </si>
  <si>
    <t>SUBCOMPONENTE/ PROCESO</t>
  </si>
  <si>
    <t>Reporte</t>
  </si>
  <si>
    <t>Informe</t>
  </si>
  <si>
    <t>4.4</t>
  </si>
  <si>
    <t>Actividades Cumplidas</t>
  </si>
  <si>
    <t xml:space="preserve">% de avance </t>
  </si>
  <si>
    <t>Nivel de Cumplimiento General</t>
  </si>
  <si>
    <t>N/A</t>
  </si>
  <si>
    <t>Soportes de divulgación según medio utilizado</t>
  </si>
  <si>
    <t xml:space="preserve"> Mapa de Riesgos de Corrupción publicado</t>
  </si>
  <si>
    <t>Reporte de seguimiento publicado</t>
  </si>
  <si>
    <t>Informe de Gestión publicado</t>
  </si>
  <si>
    <t>Informe publicado en la web</t>
  </si>
  <si>
    <t>Plan de mejora</t>
  </si>
  <si>
    <t xml:space="preserve">Informe </t>
  </si>
  <si>
    <t>1.1.1</t>
  </si>
  <si>
    <t>Dirección de Planeación y Desarrollo</t>
  </si>
  <si>
    <t xml:space="preserve">Construcción del Mapa de Riesgos de Corrupción </t>
  </si>
  <si>
    <t>1.2.1</t>
  </si>
  <si>
    <t>1.3.1</t>
  </si>
  <si>
    <t>1.4</t>
  </si>
  <si>
    <t>1.4.1</t>
  </si>
  <si>
    <t>1.5</t>
  </si>
  <si>
    <t>1.5.1</t>
  </si>
  <si>
    <t xml:space="preserve"> COMPONENTE 1. GESTIÓN DEL RIESGO DE CORRUPCIÓN - MAPA DE RIESGOS DE CORRUPCIÓN</t>
  </si>
  <si>
    <t>Dirección de Atención al Usuario, Intervención Temprana y Asignaciones</t>
  </si>
  <si>
    <t>COMPONENTE 3. RENDICIÓN DE CUENTAS</t>
  </si>
  <si>
    <t>3.1.1</t>
  </si>
  <si>
    <t>3.1.2</t>
  </si>
  <si>
    <t>Dirección de Comunicaciones</t>
  </si>
  <si>
    <t>3.2.1</t>
  </si>
  <si>
    <t>3.2.2</t>
  </si>
  <si>
    <t>3.2.3</t>
  </si>
  <si>
    <t>3.4.1</t>
  </si>
  <si>
    <t>3.4</t>
  </si>
  <si>
    <t>3.4.2</t>
  </si>
  <si>
    <t>Estrategia socializada</t>
  </si>
  <si>
    <t>3.4.3</t>
  </si>
  <si>
    <t>3.4.5</t>
  </si>
  <si>
    <t>4.1.1</t>
  </si>
  <si>
    <t>4.1.2</t>
  </si>
  <si>
    <t>4.2.1</t>
  </si>
  <si>
    <t>4.2.2</t>
  </si>
  <si>
    <t>4.2.3</t>
  </si>
  <si>
    <t>4.2.4</t>
  </si>
  <si>
    <t>Subdirección de Bienes (Departamento de Construcciones y Administración de Sedes)</t>
  </si>
  <si>
    <t>4.3.1</t>
  </si>
  <si>
    <t>4.3.2</t>
  </si>
  <si>
    <t>Dirección de Altos Estudios</t>
  </si>
  <si>
    <t>4.4.1</t>
  </si>
  <si>
    <t>4.4.2</t>
  </si>
  <si>
    <t>4.4.3</t>
  </si>
  <si>
    <t>Dirección de Asuntos Jurídicos</t>
  </si>
  <si>
    <t>4.5.1</t>
  </si>
  <si>
    <t>4.5</t>
  </si>
  <si>
    <t>5.1.1</t>
  </si>
  <si>
    <t>5.1.2</t>
  </si>
  <si>
    <t>5.1.3</t>
  </si>
  <si>
    <t>5.2</t>
  </si>
  <si>
    <t>5.2.1</t>
  </si>
  <si>
    <t>Subdirección de Gestión Documental</t>
  </si>
  <si>
    <t>5.3.1</t>
  </si>
  <si>
    <t>5.3.2</t>
  </si>
  <si>
    <t>5.3.3</t>
  </si>
  <si>
    <t>5.3</t>
  </si>
  <si>
    <t>5.4</t>
  </si>
  <si>
    <t>5.4.1</t>
  </si>
  <si>
    <t>5.5</t>
  </si>
  <si>
    <t>5.5.1</t>
  </si>
  <si>
    <t>6.1</t>
  </si>
  <si>
    <t>6.1.1</t>
  </si>
  <si>
    <t>6.2.1</t>
  </si>
  <si>
    <t>6.2</t>
  </si>
  <si>
    <t xml:space="preserve"> Mapa de Riesgo de Corrupción</t>
  </si>
  <si>
    <t>COMPONENTE 4. MECANISMOS PARA MEJORAR LA ATENCIÓN AL CIUDADANO</t>
  </si>
  <si>
    <t>Estructura Administrativa y Direccionamiento Estratégico</t>
  </si>
  <si>
    <t>Acciones formativas ejecutadas</t>
  </si>
  <si>
    <t>4.4.4</t>
  </si>
  <si>
    <t>4.4.5</t>
  </si>
  <si>
    <t>4.5.2</t>
  </si>
  <si>
    <t>4.5.3</t>
  </si>
  <si>
    <t>4.5.4</t>
  </si>
  <si>
    <t>4.5.5</t>
  </si>
  <si>
    <t>Lineamientos divulgados a nivel institucional</t>
  </si>
  <si>
    <t>5.1.4</t>
  </si>
  <si>
    <t>Dirección de Políticas y Estrategia</t>
  </si>
  <si>
    <t>5.1.5</t>
  </si>
  <si>
    <t>COMPONENTE 6. INICIATIVAS ADICIONALES: FORTALECIMIENTO DE LA TRANSPARENCIA INSTITUCIONAL</t>
  </si>
  <si>
    <t>Acciones de fortalecimiento de la transparencia institucional</t>
  </si>
  <si>
    <t>Monitoreo para el fortalecimiento de la transparencia institucional</t>
  </si>
  <si>
    <t>6.3</t>
  </si>
  <si>
    <t>Resultados del fortalecimiento de la transparencia institucional</t>
  </si>
  <si>
    <t>6.3.1</t>
  </si>
  <si>
    <t>Observaciones</t>
  </si>
  <si>
    <t xml:space="preserve">FISCALÍA GENERAL DE LA NACIÓN </t>
  </si>
  <si>
    <t xml:space="preserve">Dirección de Planeación y Desarrollo </t>
  </si>
  <si>
    <t>Mensual</t>
  </si>
  <si>
    <t>3.1.3</t>
  </si>
  <si>
    <t>Dirección de Justicia Transicional</t>
  </si>
  <si>
    <t>3.1.4</t>
  </si>
  <si>
    <t>3.1.5</t>
  </si>
  <si>
    <t>3.1.6</t>
  </si>
  <si>
    <t>3.2.4</t>
  </si>
  <si>
    <t>Acta o listas de asistencia</t>
  </si>
  <si>
    <t>Informe con oportunidades de mejora</t>
  </si>
  <si>
    <t>Registros de divulgación</t>
  </si>
  <si>
    <t xml:space="preserve"> COMPONENTE 5. MECANISMOS PARA LA TRANSPARENCIA Y ACCESO DE LA INFORMACIÓN</t>
  </si>
  <si>
    <t>Indicador</t>
  </si>
  <si>
    <t>Datos abiertos publicados</t>
  </si>
  <si>
    <t>Seguimiento realizado</t>
  </si>
  <si>
    <t>Subdirección de Gestión Contractual</t>
  </si>
  <si>
    <t>Nivel de implementación de la Ley 1712 de 2014</t>
  </si>
  <si>
    <t>Registros de comunicación</t>
  </si>
  <si>
    <t>Oficio o correo de comunicación</t>
  </si>
  <si>
    <t>Publicación del Registro de Activos de Información actualizado</t>
  </si>
  <si>
    <t>Índice de Información Clasificada y Reservada actualizado</t>
  </si>
  <si>
    <t>Publicación del Índice de Información Clasificada y Reservada actualizado</t>
  </si>
  <si>
    <t>Publicación del Esquema de Publicación de Información actualizado</t>
  </si>
  <si>
    <t>Informe publicado</t>
  </si>
  <si>
    <t>Elaborar informe de solicitudes de acceso a información.</t>
  </si>
  <si>
    <t>Acta, Control de asistencia o correo electrónico</t>
  </si>
  <si>
    <t>Realizar monitoreo a actividades de responsabilidad de las dependencias, de la Estrategia para el Fortalecimiento de la Transparencia Institucional.</t>
  </si>
  <si>
    <t>Divulgar la Política y Objetivos del Sistema de Gestión Integral (incluye los riegos de corrupción), a través de medios físicos o virtuales.</t>
  </si>
  <si>
    <t>Construir o actualizar el mapa de riesgos de corrupción.</t>
  </si>
  <si>
    <t>Publicar el mapa de riesgos de corrupción en la página web.</t>
  </si>
  <si>
    <t>Monitorear periódicamente los riesgos de corrupción.</t>
  </si>
  <si>
    <t>Líder de Proceso o Subproceso, Arquitectos de Transformación y Arquitectos Institucionales</t>
  </si>
  <si>
    <t>Realizar seguimiento al Mapa de Riesgos de Corrupción.</t>
  </si>
  <si>
    <t>Información publicada en la página Web</t>
  </si>
  <si>
    <t>Elaborar el informe de gestión del Fiscal General de la Nación.</t>
  </si>
  <si>
    <t>Informe de gestión elaborado</t>
  </si>
  <si>
    <t>Publicar en la página web institucional el Informe de gestión del Fiscal General.</t>
  </si>
  <si>
    <t>Ejecución Presupuestal Acumulada</t>
  </si>
  <si>
    <t>Publicar en la página web institucional las sentencias proferidas en el marco de la Ley 975 de 2005.</t>
  </si>
  <si>
    <t>Sentencias publicadas</t>
  </si>
  <si>
    <t>Publicar en la página web institucional el consolidado de exhumaciones y entregas de cuerpos a familiares en el marco de la Ley 975 de 2005.</t>
  </si>
  <si>
    <t>Consolidado publicado</t>
  </si>
  <si>
    <t>3.1.7</t>
  </si>
  <si>
    <t>3.1.8</t>
  </si>
  <si>
    <t>3.1.9</t>
  </si>
  <si>
    <t>3.1.10</t>
  </si>
  <si>
    <t>3.1.11</t>
  </si>
  <si>
    <t>3.1.12</t>
  </si>
  <si>
    <t>Realizar Feria de Servicios en el marco de la prevención social del delito en comunidades en condición de vulnerabilidad.</t>
  </si>
  <si>
    <t>Publicar en la página web institucional la programación de versiones libres y audiencias en el marco de la Ley 975 de 2005.</t>
  </si>
  <si>
    <t>Realizar audiencia pública de rendición de cuentas a la ciudadanía.</t>
  </si>
  <si>
    <t>Audiencia de rendición de cuentas</t>
  </si>
  <si>
    <t>Programa de Prevención Social del Delito Futuro Colombia</t>
  </si>
  <si>
    <t>Elaborar una estrategia de rendición de cuentas.</t>
  </si>
  <si>
    <t>Evaluar la rendición de cuentas, por parte de la ciudadanía.</t>
  </si>
  <si>
    <t>Elaborar informe de resultados, logros y dificultades de la rendición de cuentas de la Entidad.</t>
  </si>
  <si>
    <t>Socializar el Procedimiento para la recepción, tratamiento y seguimiento de las PQR.</t>
  </si>
  <si>
    <t>Elaborar informe de PQRS para identificar oportunidades de mejora en la prestación de los servicios de la Entidad.</t>
  </si>
  <si>
    <t>Analizar y publicar resultados de encuesta de satisfacción del formulario virtual de PQRS.</t>
  </si>
  <si>
    <t>Dirección de Protección y Asistencia</t>
  </si>
  <si>
    <t>Aplicar encuesta para medir el nivel de percepción de la satisfacción de los usuarios en cuanto a la calidad del servicio prestado por la entidad.</t>
  </si>
  <si>
    <t>Aplicar encuesta para medir el nivel de percepción de la satisfacción de los usuarios del Programa de Protección y Asistencia de la FGN en cuanto a la calidad del servicio de protección prestado.</t>
  </si>
  <si>
    <t>Realizar seguimiento al nivel de implementación de la Ley 1712 de 2014 - Ley de Transparencia y del acceso a la información pública.</t>
  </si>
  <si>
    <t>Acta de seguimiento al nivel de implementación de la Ley 1712 de 2014</t>
  </si>
  <si>
    <t>5.2.2</t>
  </si>
  <si>
    <t>Comunicar a las dependencias responsables las oportunidades de mejora producto del informe de PQRS, para que estas las implementen.</t>
  </si>
  <si>
    <t>Realizar seguimiento a las acciones de mejora implementadas por las dependencias responsables, producto del informe de PQRS.</t>
  </si>
  <si>
    <t>Actualizar y publicar en la página web institucional y Portal de Datos Abiertos, el Registro de Activos de Información (RAI).</t>
  </si>
  <si>
    <t>Actualizar y publicar en la página web institucional y Portal de Datos Abiertos, el Índice de Información Clasificada y Reservada (ÍICR).</t>
  </si>
  <si>
    <t>Actualizar y publicar en la página web institucional y Portal de Datos Abiertos, el Esquema de Publicación de Información (EPI).</t>
  </si>
  <si>
    <t>Registro de Activos de información (RAI) actualizado</t>
  </si>
  <si>
    <t>Esquema de Publicación de Información (EPI) actualizado</t>
  </si>
  <si>
    <t>5.4.2</t>
  </si>
  <si>
    <t>Diademas y cámaras instaladas en Salas de recepción de denuncia</t>
  </si>
  <si>
    <t>Subdirección de Tecnologías de la Información y las Comunicaciones</t>
  </si>
  <si>
    <t>Diademas y cámaras instaladas</t>
  </si>
  <si>
    <t>6.1.2</t>
  </si>
  <si>
    <t>Asesorar a las dependencias para el avance o resultados de la Estrategia para el Fortalecimiento de la Transparencia Institucional.</t>
  </si>
  <si>
    <t>Dar a conocer los avances o resultados de la Estrategia para el Fortalecimiento de la Transparencia Institucional.</t>
  </si>
  <si>
    <t>1 informe cuatrimestral</t>
  </si>
  <si>
    <t>Acciones de mejora implementadas</t>
  </si>
  <si>
    <t>AUDITOR DELEGADO</t>
  </si>
  <si>
    <t>COMPONENTE 2. RACIONALIZACIÓN DE TRÁMITES</t>
  </si>
  <si>
    <t>Actividades Programadas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</si>
  <si>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</si>
  <si>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DIRECTOR DE CONTROL INTERNO (E)</t>
  </si>
  <si>
    <t xml:space="preserve">EDGAR MOISES BALLESTEROS RODRIGUEZ </t>
  </si>
  <si>
    <t xml:space="preserve">A la fecha del presente seguimiento (02 de septiembre de 2020), esta actividad se encuentra pendiente para las próximas verificaciones. </t>
  </si>
  <si>
    <t>CUMPLIDA</t>
  </si>
  <si>
    <t>NO CUMPLIDA</t>
  </si>
  <si>
    <t>EN GESTIÓN</t>
  </si>
  <si>
    <t>Estado de la actividad para la vigencia</t>
  </si>
  <si>
    <t>Sedes intervenidas</t>
  </si>
  <si>
    <t>6.4.1</t>
  </si>
  <si>
    <t>Reporte de avance de indicadores, registrado</t>
  </si>
  <si>
    <t>Rendición de Cuentas del Acuerdo de Paz</t>
  </si>
  <si>
    <t>6.4</t>
  </si>
  <si>
    <t>Acta de monitoreo a los Riesgos de Corrupción de los procesos y subprocesos</t>
  </si>
  <si>
    <t>Publicar en la página web institucional la Ejecución Presupuestal Acumulada, iniciando con el mes de diciembre de la vigencia anterior, hasta noviembre de la vigencia actual.</t>
  </si>
  <si>
    <t xml:space="preserve">Subdirección Financiera </t>
  </si>
  <si>
    <t>Emitir lineamientos para promover la actualización de la información de ubicación de Sedes y Despachos de la FGN, en la aplicación geográfica con que cuenta la Entidad.</t>
  </si>
  <si>
    <t xml:space="preserve">Publicar en la página web institucional los resultados operativos de la lucha contra las finanzas de las organizaciones criminales en los territorios. </t>
  </si>
  <si>
    <t>Publicar en la página web institucional los resultados operacionales relevantes contra la criminalidad organizada en los territorios.</t>
  </si>
  <si>
    <t>Información reportada por las dependencias de la FGN, actualizada en la aplicación geográfica</t>
  </si>
  <si>
    <t>Reporte de resultados</t>
  </si>
  <si>
    <t>Boletín Operacional</t>
  </si>
  <si>
    <t>Publicar en la página web institucional los resultados misionales de seguridad ciudadana que impactan los territorios.</t>
  </si>
  <si>
    <t xml:space="preserve">2021-06-30
2021-12-31
</t>
  </si>
  <si>
    <t xml:space="preserve">2021-07-10
2022-01-12
</t>
  </si>
  <si>
    <t xml:space="preserve">2021-04-30
2021-08-31
2021-12-16
</t>
  </si>
  <si>
    <t xml:space="preserve">2021-07-20 
2022-01-13 
</t>
  </si>
  <si>
    <t>Publicar en la página web institucional las sentencias proferidas en casos de sindicalistas.</t>
  </si>
  <si>
    <t>Publicar en la página web institucional los resultados de los operativos estructurales en el marco de la estrategia de investigación de deforestación en la Amazonía.</t>
  </si>
  <si>
    <t>3.1.13</t>
  </si>
  <si>
    <t>Publicar en la página web institucional los resultados de los operativos relacionados con el eje temático de Propiedad Intelectual, específicamente la corrupción de alimentos productos médicos, alimentos y licores, alterados, falsificados que atentan contra la salud pública de los colombianos.</t>
  </si>
  <si>
    <t xml:space="preserve">Sentecias Publicas </t>
  </si>
  <si>
    <t>Publicar en la página web institucional los resultados del Plan de Acción 2020.</t>
  </si>
  <si>
    <t>Dirección Especializada contra las Violaciones a los Derechos Humanos</t>
  </si>
  <si>
    <t>Programación Publicada</t>
  </si>
  <si>
    <t>Audiencia Rendición de Cuentas</t>
  </si>
  <si>
    <t>Realizar audiencia pública de rendición de cuentas a la ciudadanía</t>
  </si>
  <si>
    <t xml:space="preserve">Dirección de Comunicaciones </t>
  </si>
  <si>
    <t>3..6</t>
  </si>
  <si>
    <t>3.7</t>
  </si>
  <si>
    <t>3.8</t>
  </si>
  <si>
    <t>3..4.4</t>
  </si>
  <si>
    <t>Elaborar reporte al Fiscal General de la Nación, del cumplimiento de la Audiencia Pública de Rendición de Cuentas.</t>
  </si>
  <si>
    <t>Elaborar plan de mejoramiento en rendición de cuentas</t>
  </si>
  <si>
    <t>Elaborar insumo para el diseño de campaña comunicativa para divulgar al interior de la Entidad, aspectos contenidos en el Manual de Atención al Usuario.</t>
  </si>
  <si>
    <t>Diseñar, implementar y divulgar una campaña comunicativa al interior de la Entidad, para la difusión de los aspectos contenidos en el Manual de Atención al Usuario.</t>
  </si>
  <si>
    <t>Documento insumo para el diseño de la campaña</t>
  </si>
  <si>
    <t xml:space="preserve">2021-04-30 
2021-10-31
</t>
  </si>
  <si>
    <t xml:space="preserve">2021-06-30 
2021-12-31
</t>
  </si>
  <si>
    <t>Elaborar insumo para el diseño de campaña comunicativa interna y externa para la difusión de los canales de atención al ciudadano.</t>
  </si>
  <si>
    <t>Diseñar, implementar y divulgar una campaña comunicativa interna y externa para la difusión de los canales de atención al ciudadano de la Entidad.</t>
  </si>
  <si>
    <t>Evaluar el funcionamiento de la línea 122 y correos electrónicos para la recepción de denuncia del Centro de Contacto respecto a: Nivel de atención, Nivel de abandono, Nivel de servicio, Capacidad de respuesta del II Nivel.</t>
  </si>
  <si>
    <t>Documento</t>
  </si>
  <si>
    <t xml:space="preserve">Dirección de Atención al Usuario, Intervención Temprana y Asignaciones </t>
  </si>
  <si>
    <t xml:space="preserve">2021-04-15
2021-07-15
2021-10-15
2022-01-12
</t>
  </si>
  <si>
    <t>4.2.5</t>
  </si>
  <si>
    <t>Definir y formalizar con la Policía Nacional los requerimientos que sean necesarios para mejorar y actualizar los canales virtuales para recepción de denuncias, con la finalidad de permitir un mejor acceso de los ciudadanos al sistema de justicia.</t>
  </si>
  <si>
    <t>Documento, acta de reunión</t>
  </si>
  <si>
    <t xml:space="preserve">2021-03-31
2021-06-30
2021-10-31
2021-12-31
</t>
  </si>
  <si>
    <t>Desarrollar las acciones formativas en temáticas relacionadas con el mejoramiento del servicio al ciudadano incluidas en el Plan Institucional de Formación y Capacitación (PIFC) 2021.</t>
  </si>
  <si>
    <t xml:space="preserve">2021-04-30
2021-08-31
2021-12-31
</t>
  </si>
  <si>
    <t>Fortalecer las competencias de los servidores del Proceso Gestión de Denuncias y Análisis de Información, a través de jornadas de sensibilización o capacitación.</t>
  </si>
  <si>
    <t xml:space="preserve">2021-05-31
2021-11-30
</t>
  </si>
  <si>
    <t xml:space="preserve">2021-01-29
2021-04-30
2021-07-30
2021-10-29
</t>
  </si>
  <si>
    <t>Actualizar y publicar el portafolio de servicios de la Entidad</t>
  </si>
  <si>
    <t>Documento publicado</t>
  </si>
  <si>
    <t>Elaborar insumo para el diseño de campaña comunicativa sobre la responsabilidad de los Servidores públicos frente a los derechos de los ciudadanos.</t>
  </si>
  <si>
    <t>2021-04-30 
2021-10-31</t>
  </si>
  <si>
    <t>4.4.8</t>
  </si>
  <si>
    <t>4.4.6</t>
  </si>
  <si>
    <t>4.4.7</t>
  </si>
  <si>
    <t>Diseñar, implementar y divulgar una campaña comunicativa sobre la responsabilidad de los Servidores públicos frente a los derechos de los ciudadanos.</t>
  </si>
  <si>
    <t>Elaborar insumo para el diseño de campaña comunicativa interna y externa para la difusión de la Carta del Trato Digno.</t>
  </si>
  <si>
    <t>Diseñar, implementar y divulgar una campaña comunicativa interna y externa para difusión de la Carta de Trato Digno.</t>
  </si>
  <si>
    <t xml:space="preserve">2021-06-30
2021-12-31
</t>
  </si>
  <si>
    <t>Permitir el acceso a través del chat institucional para la atención en temas de interés para la ciudadanía.</t>
  </si>
  <si>
    <t xml:space="preserve">Realizar campañas de comunicación con mensajes preventivos sobre los delitos de mayor impacto. </t>
  </si>
  <si>
    <t>Documento actualizado</t>
  </si>
  <si>
    <t>Actualizar la caracterización de los usuarios de la Entidad</t>
  </si>
  <si>
    <t>Información publicada</t>
  </si>
  <si>
    <t>Publicar o actualizar información en datos abiertos en la página web institucional y en el Portal de Datos Abiertos.</t>
  </si>
  <si>
    <t>Actualizar la Guía para la publicación de Datos Abiertos.</t>
  </si>
  <si>
    <t xml:space="preserve">Guía actualizada publicada en el SGI </t>
  </si>
  <si>
    <t>Guía publicada</t>
  </si>
  <si>
    <t>Seguimiento a la publicación de procesos contractuales en el SECOP y en la página web de la Entidad.</t>
  </si>
  <si>
    <t xml:space="preserve">2021-04-30
 2021-08-31 
2021-12-31
</t>
  </si>
  <si>
    <t>Actualizar y dar a conocer los lineamientos de la Guía para la administración y actualización del portal web institucional.</t>
  </si>
  <si>
    <t xml:space="preserve">2021-07-30
2022-01-12
</t>
  </si>
  <si>
    <t xml:space="preserve">2021-05-31
2021-11-18
</t>
  </si>
  <si>
    <t>5.3.4</t>
  </si>
  <si>
    <t>Actualizar y publicar en la página web institucional el Programa de Gestión Documental.</t>
  </si>
  <si>
    <t>Programa de Gestión Documental actualizado</t>
  </si>
  <si>
    <t>Elaborar insumo para el diseño de campaña comunicativa interna y externa para para dar a conocer la herramienta dispuesta en la página web, para el acceso a ciudadanos con discapacidad auditiva a través de video llamada con lenguaje de señas colombiana.</t>
  </si>
  <si>
    <t>Documento insumo aprobado</t>
  </si>
  <si>
    <t>Diseñar, implementar y divulgar una campaña comunicativa interna y externa para dar a conocer la herramienta dispuesta en la página web, para el acceso a ciudadanos con discapacidad auditiva a través de video llamada con lenguaje de señas colombiana. Registros de divulgación</t>
  </si>
  <si>
    <t>5.4.3</t>
  </si>
  <si>
    <t>Adelantar mesas de trabajo con la Dirección de Atención al Usuario, Intervención Temprana y Asignaciones, la Dirección de Comunicaciones, y otras dependencias que se considere necesarias, con el fin de analizar y/o gestionar la divulgación de la información en la página web en formatos alternativos, que permitan su visualización o consulta por los grupos étnicos y culturales del país y/o personas en situación de discapacidad.</t>
  </si>
  <si>
    <t>Actas de reunión</t>
  </si>
  <si>
    <t>Propuesta de formato(s) alternativo(s</t>
  </si>
  <si>
    <t xml:space="preserve">2021-04-15
2021-07-15
2021-10-15
</t>
  </si>
  <si>
    <t>Actualizar y publicar en la página web institucional el Plan Institucional de Archivo (PINAR).</t>
  </si>
  <si>
    <t>Plan Institucional de Archivo actualizado y publicado</t>
  </si>
  <si>
    <t>6.1.3</t>
  </si>
  <si>
    <t>6.1.4</t>
  </si>
  <si>
    <t>6.1.5</t>
  </si>
  <si>
    <t>Revisar y proponer la actualización de la Política de Seguridad de la Información de la Entidad.</t>
  </si>
  <si>
    <t>Identificar la transición de Gobierno en Línea a Política de Gobierno Digital en la Entidad.</t>
  </si>
  <si>
    <t>Elaborar y publicar en la página web institucional el Informe de Evaluación del Desempeño Laboral de la vigencia 2020</t>
  </si>
  <si>
    <t>Presentar la Propuesta de la Política de Seguridad de la Información a la Dirección de Planeación y Desarrollo</t>
  </si>
  <si>
    <t>Documento Diagnóstico</t>
  </si>
  <si>
    <t>Informe Publicado en la página web</t>
  </si>
  <si>
    <t>Subdirección de Tecnologías de la Información y las Comunicaciones con el apoyo de la Dirección de Planeación y Desarrollo</t>
  </si>
  <si>
    <t>Subdirección de Talento Humano</t>
  </si>
  <si>
    <t xml:space="preserve">SANDRA  MARCELA SÁNCHEZ MAHECHA </t>
  </si>
  <si>
    <t>FECHA DE CORTE: 30 DE ABRIL DE 2021</t>
  </si>
  <si>
    <t xml:space="preserve"> AUDITOR DELEGADO </t>
  </si>
  <si>
    <t>FABIOLA ALDANA MORA</t>
  </si>
  <si>
    <t>2021-06-30           2021-12-31</t>
  </si>
  <si>
    <t>2021-04-30           2021-07-30      2021-10-29         2022-01-12</t>
  </si>
  <si>
    <t>2021-06-30             2021-12-31</t>
  </si>
  <si>
    <t>2021-06-30                      2021-12-31</t>
  </si>
  <si>
    <t>2021-04-30
 2021-07-30
 2021-10-29 
2022-01-14</t>
  </si>
  <si>
    <t>2021-06-30 2021-12-31</t>
  </si>
  <si>
    <t>Realizar adecuaciones locativas o mantenimento en las sedes de la Entidad, con el propósito de mejorar el servicio y atención al ciudadano.</t>
  </si>
  <si>
    <t>Registros de asistencia física o virtual</t>
  </si>
  <si>
    <t>Registros de interacción del chat</t>
  </si>
  <si>
    <t>2021-03-31
2021-06-30
2021-09-30
2021-12-31</t>
  </si>
  <si>
    <t>Guía actualizada y divulgada a nivel institucional</t>
  </si>
  <si>
    <t>2021-05-31
2021-11-18</t>
  </si>
  <si>
    <r>
      <t>Registrar el reporte de avance de los indicadores del Plan Marco de Implementación (PMI) C.</t>
    </r>
    <r>
      <rPr>
        <sz val="10"/>
        <rFont val="Arial"/>
        <family val="2"/>
      </rPr>
      <t xml:space="preserve">4285 </t>
    </r>
    <r>
      <rPr>
        <sz val="10"/>
        <color theme="1"/>
        <rFont val="Arial"/>
        <family val="2"/>
      </rPr>
      <t>, C.4296  y C.4307  en el Sistema Integrado de Información para el Posconflicto (SIIPO).</t>
    </r>
  </si>
  <si>
    <t xml:space="preserve">Delegada contra la Criminalidad Organizada </t>
  </si>
  <si>
    <t>La Dirección de Control Interno realizó seguimiento del 03 al 11 de mayo de 2021, a los riesgos de corrupción de los 18 Procesos, en lo que corresponde a la verificación de los controles y las acciones establecidas para cada uno. Se publica el viernes 14 de mayo el resultado del seguimiento en el formato establecido en la Estrategia para la construcción del Plan Anticorrupción y de Atención al Ciudadano y Riesgos de Corrupción en la página web de las entidad www.fiscalia.gov.co, en el link: https://www.fiscalia.gov.co/colombia/gestion/plan-anticorrupcion-y-de-atencion-al-ciudadano/.</t>
  </si>
  <si>
    <t>A la fecha del presente seguimiento (10-05-2021), esta actividad se encuentra pendiente para el 18 de noviembre del 2021  .</t>
  </si>
  <si>
    <t xml:space="preserve">Observaciones </t>
  </si>
  <si>
    <t xml:space="preserve">Se evidenció el informe de gestión 2020-2021 elaborado por la Dirección de Politicas y Estrategia,este documento contiene el balance de los principales resultados obtenidos desde el 13 de febrero de 2020, al 13 de febrero 2021, bajo la administración del señor Fiscal General de la Nación  Doctor Francisco Barbosa Delgado, en temas como:  La lucha contra la corrupción, el crimen organizado, el esclarecimiento de delitos que afectan la seguridad ciudadana. </t>
  </si>
  <si>
    <r>
      <t xml:space="preserve">Se evidenció las actas de monitoreo al mapa de riesgos de corrupción a los </t>
    </r>
    <r>
      <rPr>
        <sz val="10"/>
        <rFont val="Arial"/>
        <family val="2"/>
      </rPr>
      <t>18</t>
    </r>
    <r>
      <rPr>
        <sz val="10"/>
        <color theme="1"/>
        <rFont val="Arial"/>
        <family val="2"/>
      </rPr>
      <t xml:space="preserve"> procesos, correspondiente al primer  trimestre del 2021, en donde se evidencia el seguimiento realizado por los líderes de los procesos a los controles y acciones.</t>
    </r>
  </si>
  <si>
    <t>A la fecha del presente seguimiento (11/05/2021), esta actividad se encuentra dentro de las fechas de cumplimieno, pendiente para las próximas verificaciones.</t>
  </si>
  <si>
    <t xml:space="preserve">A la fecha del presente seguimiento (11/05/2021), esta actividad se encuentra dentro de las fechas de cumplimiento, pendiente para las próximas verificaciones. </t>
  </si>
  <si>
    <t>A la fecha del presente seguimiento (11/05/2021), esta actividad se encuentra dentro de las fechas de cumplimiento, pendiente para las próximas verificaciones.</t>
  </si>
  <si>
    <t>Se evidenció avance, para el primer cuatrimestre del 2021, la Dirección de Planeación y Desarrollo realizó un total de 13 asesorías a las diferentesdependencias con quienes se realizaron  mesas de trabajo  desarrollando la construcción del  PAAC 2021 dandoles orientación   sobre los lineamientos asi mismo desarrollaron dentro la estrategia temas con las areas como: Gobierno digital, formatos alternativos para la poblacion en condicion de  discapacidad y el tema de mejorar la pagina web en cuanto a la información que se debe publicar para que los ciudadanos conozcan los canales directos con los cuales se pueen comunicar con la Fiscalia,   A la fecha del presente seguimiento (11/05/2021), esta actividad se encuentra dentro de las fechas de cumplimiento, pendiente para las próximas verificaciones.</t>
  </si>
  <si>
    <t>Para el primer cuatrimestre se evidenció avance en el monitoreo que realiza la Dirección de Planeación y Desarrollo a las recomendaciones del PAAC asi mismo a las  recomendaciones de la ley deTransparencia y al cumplimiento del Plan de Anticorrupción. Se evidencio correo del 11 de febrero del 2021 dirigido a las areas solicitandoles la evaluacion de las recomendaciones y la evaluacion  del desarrollo de las actividades de las mismas.  A la fecha del presente seguimiento (11/05/2021), esta actividad se encuentra dentro de las fechas de cumplimiento, pendiente para las próximas verificaciones.</t>
  </si>
  <si>
    <t xml:space="preserve">A la fecha del presente seguimiento (11/05/2021), esta actividad se encuentra dentro de las fechas de cumplimiento, pendiente para las próximas verificaciones. 
</t>
  </si>
  <si>
    <t xml:space="preserve">Se evidenció la publicación el 26/01/2021, del mapa de riesgos de corrupción, en la página web de la fiscalia www.fiscalia.gov.co, en el link: https://www.fiscalia.gov.co/colombia/gestion/sistema-de-gestion-de-calidad-y-meci/  </t>
  </si>
  <si>
    <t>Se evidenció el ajuste de los riesgos de corrupción de cada proceso durante enero del 2021 y  el monitoreo del 15/04/2021.</t>
  </si>
  <si>
    <t>Se evidenció que la Dirección de Planeación y Desarrollo envió a la Dirección de Comunicaciones, el Informe de resultados del Plan de Acción 2020; para su publicación en la página web www.fiscalia.gov.co en el Link: https://www.fiscalia.gov.co/colombia/gestion/plan-de-accion/ el 29 de enero de 2021, asimismo se realizo un complemento producto de los resultados de la auditoria de seguimiento realizada por la Dirección de Control Interno en el mes de febrero y marzo. este ultimo publicado el 29 de marzo de 2021.</t>
  </si>
  <si>
    <t xml:space="preserve">Se evidenció la  Publicación el 06/05/2021,en la página web institucional www.fiscalia.gov.co en el link  https://www.fiscalia.gov.co/colombia/servicios-de-informacion-al-ciudadano/consultas/informes-de-resultados-operacionales/ los resultados operativos de la lucha contra las finanzas de las organizaciones criminales en los territorios. </t>
  </si>
  <si>
    <t xml:space="preserve">La audiencia pública de rendición de cuentas se llevó a cabo el 3 de marzo (La transmisión de la audiencia pública de rendición de cuentas se hizo vía streaming por www.fiscalia.gov.co y Twitter). link del video:  https://www.fiscalia.gov.co/colombia/audiencia-publica-de-rendicion-de-cuentas/ </t>
  </si>
  <si>
    <r>
      <t xml:space="preserve">Se evidenció la publicación de la estrtegia de Rendición de cuentas el 12 de febrero del 2021
</t>
    </r>
    <r>
      <rPr>
        <u/>
        <sz val="10"/>
        <color theme="1"/>
        <rFont val="Arial"/>
        <family val="2"/>
      </rPr>
      <t xml:space="preserve">https://www.fiscalia.gov.co/colombia/audiencia-publica-de-rendicion-de-cuentas/
</t>
    </r>
    <r>
      <rPr>
        <b/>
        <sz val="10"/>
        <color rgb="FFFF0000"/>
        <rFont val="Arial"/>
        <family val="2"/>
      </rPr>
      <t/>
    </r>
  </si>
  <si>
    <t>Se elaboró el informe de resultados, logros y dificultades Rendición de cuentas 2020 – 2021: Un año de resultados, el cual en el numeral 3 inlcuye la evaluación de la estrategia en su conjunto. publicado en la pagina web en el link: https://www.fiscalia.gov.co/colombia/wp-content/uploads/Estrategia-audiencia-de-rendicion-de-cuentas-2020-2021.pdf</t>
  </si>
  <si>
    <t>La Dirección de Control Internoelaboro el Reporte de la Rendición de Cuentas publicadoel 29/04/2021, en la pagina web de la entidad www.fiscalia.gov.co en el link: https://www.fiscalia.gov.co/colombia/wp-content/uploads/Estrategia-audiencia-de-rendicion-de-cuentas-2020-2021.pdf</t>
  </si>
  <si>
    <t>Se evidencio el plan de mejoramiento Estrategia de la Rendición de Cuentas 2021-2022, publicado el 15/04/2021, en la pagina web de la entidad link: https://www.fiscalia.gov.co/colombia/wp-content/uploads/Estrategia-audiencia-de-rendicion-de-cuentas-2020-2021.pdf</t>
  </si>
  <si>
    <t>Se evidenció correo electrónico dirigido a la  Dirección de comunicaciones del 04/05/2021, por parte de la DAUTA en el cual se envia las piezas graficas y el manual de atención al usuario como insumo de los contenidos  del primer semestre del 2021.</t>
  </si>
  <si>
    <t>Se evidenció correo electrónico dirigido a la  Dirección de comunicaciones del 04/05/2021, por parte de la DAUTA en el cual se adjunto los archivos de los insumos de los contenidos del 1 semestre del 2021.</t>
  </si>
  <si>
    <r>
      <t>.</t>
    </r>
    <r>
      <rPr>
        <sz val="10"/>
        <rFont val="Arial"/>
        <family val="2"/>
      </rPr>
      <t xml:space="preserve"> La audiencia pública de rendición de cuentas se llevó a cabo el 3 de marzo (La transmisión de la audiencia pública de rendición de cuentas se hizo vía streaming por www.fiscalia.gov.co y Twitter). link del video:  https://www.fiscalia.gov.co/colombia/audiencia-publica-de-rendicion-de-cuentas/ </t>
    </r>
  </si>
  <si>
    <t>Se evidencio correo  del 14/04/2021, por parte del Centro de Contacto donde informan mediante un  analisis  trimestral el nivel de interacción de la linea 122.</t>
  </si>
  <si>
    <t>Se vienen realizando una serie acciones que van encaminadas al mejoramiento de los canales de acceso a la justicia para el ciudadano. se evidenció presentación en Power Point del sistema de Denuncia a  ¡Denunciar! asimismo propuesta Plan de Acción 2021, iniciativas 2 y 3, igualmente se evidenció correo del 03/05/2021,  Respuesta a la solicitud  evidencias mesa  No 6 que se articula con la  Policía Nacional,</t>
  </si>
  <si>
    <t xml:space="preserve">Se realizaron ferias de servicio a nivel pais, en el marco de la prevención delito de corrupción en las diferentes seccionales. Se evidenció informe trimestral ANTICORRUPCIÓN DEL PROGRAMA FUTURO COLOMBIA a   2021-04-30,  publicado en la página Web de la Fiscalía General de la Nación en el link  https://www.fiscalia.gov.co/colombia/futuro-colombia/#1587422945038-8ee504e6-8d0f
 </t>
  </si>
  <si>
    <t xml:space="preserve">Se evidencio  avance de socializaciones  del 29/1/2021 Delegada Para la Seguridad Ciudadana, 04/3/2021, Subdirección Regional de Apoyo Centro Sur (Tolima,Huila,Caqueta.Putumayo del 4/3/2021. A la fecha del presente seguimiento (11/05/2021), esta actividad se encuentra dentro de las fechas de cumplimiento, pendiente para las próximas verificaciones. </t>
  </si>
  <si>
    <r>
      <t xml:space="preserve">Se evidenciaron 2  informes de PQRS con la identificación de oportunidades de mejora para la prestación del servicio con corte a 31/12/2020 , la publicación se realizó el 26/01/2021,  y el 2 informe con corte a 31/03/2021 publicado el 29/04/2021,  en el link: </t>
    </r>
    <r>
      <rPr>
        <u/>
        <sz val="10"/>
        <color theme="1"/>
        <rFont val="Arial"/>
        <family val="2"/>
      </rPr>
      <t>https://www.fiscalia.gov.co/colombia/gestion/informe-de-peticiones-quejas-y-reclamos/#1519922458227-3e25c1e0-3302</t>
    </r>
  </si>
  <si>
    <t xml:space="preserve">Se evidencio como avance el correo del  04/05/ 2021,  con - Encuesta de satisfacción de usuarios Primer semestre de 2021, Programa de Protección y Asistencia 
- Formato Encuesta para  Evaluar la  Satisfacción del Servicio de PROTECCIÓN Y ASISTENCIA  Código: FGN-MP01-F-10 Versión: 03
- Planilla en Excel con la muestra de casos a encuestar por Regional y agentes a cargo responsables
las instrucciones para la realización de la encuesta de satisfacción de la DPA.
A la fecha del presente seguimiento (11/05/2021), esta actividad se encuentra dentro de las fechas de cumplimiento, pendiente para las próximas verificaciones. </t>
  </si>
  <si>
    <t>Se evidenció la Guía para la administración y actualización del portal web institucional, fue diseñada y aprobada y se publico a los funcionarios de la FGN el 29 de abril del 2021 mediante correo masivo, indicando la ruta para su consulta por medio de una pieza gráfica.</t>
  </si>
  <si>
    <t>Se evidenciaron 2  informes de PQRS con la identificación de oportunidades de mejora para la prestación del servicio con corte a 31/12/2020 , la publicación se realizó el 26/01/2021,  y el 2 informe con corte a 31/03/2021 publicado el 29/04/2021,  en el link: https://www.fiscalia.gov.co/colombia/gestion/informe-de-peticiones-quejas-y-reclamos/#1519922458227-3e25c1e0-3302</t>
  </si>
  <si>
    <t xml:space="preserve"> A la fecha del presente seguimiento (11/05/2021), esta actividad se encuentra dentro de las fechas de cumplimiento, pendiente para las próximas verificaciones.</t>
  </si>
  <si>
    <t xml:space="preserve">Se evidenciaron  informes "resultados de los indicadores" del Plan Marco de Implementación, responsabilidad de la Unidad Especial de Investigación,  y pantallazos de  registro en el sistema SIIPO. 
</t>
  </si>
  <si>
    <t xml:space="preserve">Delegada para las Finanzas Criminales </t>
  </si>
  <si>
    <t xml:space="preserve">Se evidenció el desarrollo de las siguientes  acciones formativas: 
1.Atención al usuario, recepción de denuncias y PQRS.
2. Atención de denuncias de delitos de violencia sexual y otros, cometidos a través de medios informáticos. 
3. Atención de denuncias de delitos de violencia sexual y otros, cometidos a través de medios informáticos.
 4. Atención y reparación a víctimas de violencia de género.
En total participaron 169 servidores de toda la Entidad. 
</t>
  </si>
  <si>
    <t>Se evidenció datos  abiertos actualizados  y publicados ,   los enlaces de las publicaciones de datos abiertos son:
Página FGN: 
                Página que contiene todos los enlaces: https://www.fiscalia.gov.co/colombia/gestion/estadisticas/
                Tablero de noticias agregado de delitos https://www.fiscalia.gov.co/colombia/noticia-criminal/
                Tablero de noticias delitos específicos https://www.fiscalia.gov.co/colombia/gestion/estadisticas/delitos/
Página datos.gov.co de MinTICS:
                Página de resultados de los tres conjuntos de datos (Procesos, víctimas e indiciados): https://www.datos.gov.co/browse?q=fiscalia%20spoa&amp;sortBy=relevance</t>
  </si>
  <si>
    <t>Se eviedenció el Informe de Gestión publicado  el 03 de marzo del 2021, en la pagina Web de la Entidad www.fiscalia.gov.co , link: https://www.fiscalia.gov.co/colombia/wp-content/uploads/Informe-Gestion2020-2021.</t>
  </si>
  <si>
    <t xml:space="preserve">En la página web de la entidad se encuentra publicadas los reportes sobre la ejecución Presupuestal Acumulada de los meses de diciembre de 2020, enero, febrero, marzo, abril de 2021. en  el link:  https://www.fiscalia.gov.co/colombia/la-entidad/ejecucion-presupuestal-historica-anual/ </t>
  </si>
  <si>
    <t xml:space="preserve">Se observó que las sentencias son publicadas en la página WEB de la FGN, a medida que se van generando en el marco de la ley 975 de 2005, en el siguiente link:
https://www.fiscalia.gov.co/colombia/sentencias-ley-975-de-2005/ </t>
  </si>
  <si>
    <t xml:space="preserve">Se evidenció que el consolidado de exhumación y de entrega de cuerpo es publicado en la página WEB de la FGN, a medida que se van dando en el marco de la ley 975 de 2005, el ultimo informe publicado es de 30/04/2021 y se encuentra en el siguiente link:
https://www.fiscalia.gov.co/colombia/wp-content/uploads/2021-04-30-grube-reporte-estadistico.pdf
</t>
  </si>
  <si>
    <t>Se evidenció la publicacion el 4 febrero de 2021 del resultado de un operativo relacionados con el eje temático de Propiedad Intelectual a traves del boletín 37515, se pudo verificar en el siguiente link: 
https://www.fiscalia.gov.co/colombia/fiscal-general-de-la-nacion/incautada-mas-de-una-tonelada-de-medicamentos-falsos-y-otros-productos-usados-para-el-crecimiento-de-masa-muscular-y-la-perdida-de-grasa-corporal/</t>
  </si>
  <si>
    <t xml:space="preserve">Se evidenció publicación de 14 sentencias crímenes contra sindicalistas en el primer cuatrimestre, lo anterior, se pudo verificar en el siguiente link:
https://www.fiscalia.gov.co/colombia/servicios-de-informacion-al-ciudadano/consultas/sentencias-crimenes-contra-sindicalistas/ </t>
  </si>
  <si>
    <t>Se evidenciaron las siguientes publicaciones en la página Web de la Fiscalía General de la Nación, relacionada con la deforestación en la Amazonía: 
El boletín No.38399 el 25 de marzo de 2021, se visualiza en el siguiente link:  
https://www.fiscalia.gov.co/colombia/dano-al-medio-ambiente/gigantesca-intervencion-judicial-y-operativa-en-zona-de-reserva-forestal-de-la-amazonia-colombiana/ 
El boletín 38009 publicado el 3 de marzo de 2021, en el siguiente link:
https://www.fiscalia.gov.co/colombia/derechos-humanos/fiscalia-logra-cierre-de-carretera-en-la-amazonia-que-estaria-al-servicio-de-los-grupos-disidentes-de-gentil-duarte/
El boletín 37835 publicado el 20 de febrero de 2021, en el siguiente link:
https://www.fiscalia.gov.co/colombia/dano-al-medio-ambiente/gigantesca-intervencion-judicial-y-operativa-contra-la-deforestacion-en-el-parque-nacional-natural-chiribiquete/
El boletín 37320 publicado el 26 de enero de 2021, en el siguiente link:
https://www.fiscalia.gov.co/colombia/noticias/judicializado-uno-de-los-senalados-mayores-auspiciadores-de-la-deforestacion-en-el-parque-nacional-natural-tinigua/</t>
  </si>
  <si>
    <t xml:space="preserve">Se evidenció la publicación en la página Web de la programación de eventos para la vigencia 2021 en el Link https://www.fiscalia.gov.co/colombia/programacion-versiones-libres/ y https://www.fiscalia.gov.co/colombia/programacion-de-audiencias/ </t>
  </si>
  <si>
    <t>Se ha reunión el 23 de marzo de 2021 para trabajar sobre el autodiagnóstico de la Política de Gobierno Digital en la Subdirección de Tecnologías y las Comunicaciones con el apoyo de la Dirección de Planeación y Desarrollo.</t>
  </si>
  <si>
    <t xml:space="preserve">Se evidenció las siguientes actas que dan cuenta de las mesas de trabajo realizadas para revisar y actualizar la política de seguridad, con el apoyo de la Dirección de Planeación y Desarrollo:
1. Acta de 6 de abril de 2021 . Requerimientos de la Resolución 500 del 2021.
2. Acta de 23 de marzo de 2021. 2 Presentación y descripción de la Declaración de Aplicabilidad.
3. Acta de 8 de marzo de 2021. Avance de la Política de Seguridad de la Información.
</t>
  </si>
  <si>
    <t>Se pudo evidenciar que se han realizado las siguientes mesas de trabajo:
1. Acta de reunión del 19 de febrero de 2021, participantes: DAUITA, Dir. Comunicaciones, Dir. de Planeación y Desarrollo, Subdirección de Gestión Documental y SubTIC, con los siguientes temas: Tomar decisión sobre el orden en que se deberán implementar los formatos alternativos (para Ciudadanos con discapacidad y para grupos étnicos y culturales) y la articulación de actividades  para definir el plan de trabajo.
2. Control de asistencia del 25 de febrero de 2021 con Ministerio de Cultura, Subdirección Gestión documental, Dirección de Planeación y Desarrollo, DAUITA, Subtic. Tema: lenguas nativas y formatos alternativos para grupos étnicos y culturales, así  como otros aspectos pertinenetes para implementar o fortalecer estos temas en la FGN e Informar cómo se genera y provee el servicio de traductores e intérpretes de lenguas nativas cuando se necesiten o requieran en el Estado.
3. Se observó presentación de servicios de asistencia técnica para promover la inclusión institucional de población sorda del Ministerio de Educación, en oficio del 1 de julio de 2020.</t>
  </si>
  <si>
    <t>Se evidenció en el Plan de actividades- DCI que se tiene programado el "seguimiento a la implementación de la ley de transparencia y del derecho de acceso a la Ley pública" para el mes de julio.</t>
  </si>
  <si>
    <t xml:space="preserve">Se evidenció informe de seguimiento con corte al 14 de abril de 2021, en el que la Subdirección de Gestión Contractual realiza verificación de la base de datos abiertos SECOP II y el buscador de Contratos de la página web de la FGN,
reportando cumplimiento en el nivel central y las 8 regionales. 
Se realizó verificación al último proceso publicado en el SECOP II  FGN-NC-MC-011-2021 y se encontró coincidencia con el registrado en la página web de la Entidad. 
Link proceso contractuales: https://www.fiscalia.gov.co/colombia/contrataciones/buscador-contratos/ 
</t>
  </si>
  <si>
    <t>Se observaron diferentes actividades que el proceso a realizado para  iniciar con las adecuaciones: con los  mensaje de correo electrónico del 27 de abril 2021 a las subdirecciones regionales solicitando las necesidades de adecuaciones locativas y/o mantenimiento  identificadas en cada unas de las sedes presten el servicio de atención al usuario, reunión con la DAUITA en la que se envío del 17/11/2020 con el reporte de necesidades de algunas sedes, aunado a lo anterior, se evidenció matriz con cada una de las sedes y el plan de seguimiento para las adecuaciones.</t>
  </si>
  <si>
    <t>Direccione de Comunicaciones</t>
  </si>
  <si>
    <t xml:space="preserve">Se evidencióte correo electrónico del 14 de abril del 2021, solicitando  a la Dirección de Comunicaciones,la  elaboración de la pieza gráfica sobre Política de Administración de Riesgos asi mismo se evidenció correo electronico del 21 de abril del 2021, e la socializacion de la Politica.     A la fecha del presente seguimiento (11-05-2021), esta actividad se encuentra pendiente para las próximas verificaciones. 
</t>
  </si>
  <si>
    <t>2021-05-15        2021-09-13       2022-01-14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</si>
</sst>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scheme val="minor"/>
    </font>
    <font>
      <sz val="10"/>
      <name val="Arial"/>
      <family val="2"/>
    </font>
    <font>
      <b/>
      <sz val="10"/>
      <color indexed="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1"/>
      <color theme="1"/>
      <name val="Arial"/>
      <family val="2"/>
    </font>
    <font>
      <b/>
      <sz val="20"/>
      <color theme="1"/>
      <name val="Arial"/>
      <family val="2"/>
    </font>
    <font>
      <b/>
      <i/>
      <sz val="10"/>
      <color indexed="8"/>
      <name val="Arial"/>
      <family val="2"/>
    </font>
    <font>
      <i/>
      <sz val="10"/>
      <color indexed="8"/>
      <name val="Arial"/>
      <family val="2"/>
    </font>
    <font>
      <u/>
      <sz val="10"/>
      <color theme="1"/>
      <name val="Arial"/>
      <family val="2"/>
    </font>
    <font>
      <sz val="10"/>
      <color indexed="8"/>
      <name val="Arial"/>
      <family val="2"/>
    </font>
    <font>
      <b/>
      <sz val="10"/>
      <color theme="0"/>
      <name val="Arial"/>
      <family val="2"/>
    </font>
    <font>
      <sz val="10"/>
      <color theme="0"/>
      <name val="Arial"/>
      <family val="2"/>
    </font>
    <font>
      <b/>
      <sz val="10"/>
      <name val="Arial"/>
      <family val="2"/>
    </font>
    <font>
      <sz val="11"/>
      <color theme="0"/>
      <name val="Calibri"/>
      <family val="2"/>
      <scheme val="minor"/>
    </font>
    <font>
      <b/>
      <sz val="10"/>
      <color rgb="FFFF0000"/>
      <name val="Arial"/>
      <family val="2"/>
    </font>
    <font>
      <sz val="10"/>
      <color rgb="FF000000"/>
      <name val="Arial"/>
      <family val="2"/>
    </font>
    <font>
      <sz val="10"/>
      <color theme="1"/>
      <name val="Century Gothic"/>
      <family val="2"/>
    </font>
    <font>
      <sz val="10"/>
      <color rgb="FFC00000"/>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8539F"/>
        <bgColor indexed="64"/>
      </patternFill>
    </fill>
    <fill>
      <patternFill patternType="solid">
        <fgColor rgb="FF8FC4F9"/>
        <bgColor indexed="64"/>
      </patternFill>
    </fill>
    <fill>
      <patternFill patternType="solid">
        <fgColor theme="4" tint="0.79998168889431442"/>
        <bgColor indexed="65"/>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9" fontId="3" fillId="0" borderId="0" applyFont="0" applyFill="0" applyBorder="0" applyAlignment="0" applyProtection="0"/>
    <xf numFmtId="0" fontId="3" fillId="5" borderId="0" applyNumberFormat="0" applyBorder="0" applyAlignment="0" applyProtection="0"/>
  </cellStyleXfs>
  <cellXfs count="229">
    <xf numFmtId="0" fontId="0" fillId="0" borderId="0" xfId="0"/>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4"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164" fontId="5" fillId="2"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64" fontId="5"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9" fontId="6" fillId="0" borderId="1" xfId="1" applyFont="1" applyBorder="1" applyAlignment="1">
      <alignment horizontal="center" vertical="center"/>
    </xf>
    <xf numFmtId="164" fontId="5" fillId="2"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164" fontId="5" fillId="2" borderId="5" xfId="0" applyNumberFormat="1" applyFont="1" applyFill="1" applyBorder="1" applyAlignment="1">
      <alignment horizontal="center" vertical="center" wrapText="1"/>
    </xf>
    <xf numFmtId="0" fontId="5" fillId="0" borderId="5" xfId="0" applyFont="1" applyBorder="1" applyAlignment="1">
      <alignment horizontal="center" vertical="center"/>
    </xf>
    <xf numFmtId="164" fontId="5" fillId="2" borderId="6"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xf>
    <xf numFmtId="0" fontId="5" fillId="0" borderId="5" xfId="0" applyFont="1" applyFill="1" applyBorder="1" applyAlignment="1">
      <alignment horizontal="center" vertical="center"/>
    </xf>
    <xf numFmtId="1" fontId="1" fillId="2" borderId="9" xfId="0" applyNumberFormat="1" applyFont="1" applyFill="1" applyBorder="1" applyAlignment="1">
      <alignment horizontal="center" vertical="center"/>
    </xf>
    <xf numFmtId="0" fontId="0" fillId="0" borderId="0" xfId="0" applyBorder="1" applyAlignment="1"/>
    <xf numFmtId="0" fontId="0" fillId="0" borderId="0" xfId="0" applyAlignment="1">
      <alignment wrapText="1"/>
    </xf>
    <xf numFmtId="0" fontId="4" fillId="0" borderId="0" xfId="0" applyFont="1" applyBorder="1" applyAlignment="1"/>
    <xf numFmtId="0" fontId="4" fillId="0" borderId="0" xfId="0" applyFont="1" applyAlignment="1"/>
    <xf numFmtId="1" fontId="1" fillId="2" borderId="1" xfId="0" applyNumberFormat="1" applyFont="1" applyFill="1" applyBorder="1" applyAlignment="1">
      <alignment horizontal="center" vertical="center"/>
    </xf>
    <xf numFmtId="0" fontId="4" fillId="0" borderId="0" xfId="0" applyFont="1" applyAlignment="1">
      <alignment horizontal="center"/>
    </xf>
    <xf numFmtId="0" fontId="4" fillId="0" borderId="0" xfId="0" applyFont="1" applyBorder="1" applyAlignment="1">
      <alignment horizontal="center"/>
    </xf>
    <xf numFmtId="0" fontId="4" fillId="0" borderId="0" xfId="0" applyFont="1" applyAlignment="1">
      <alignment horizontal="center"/>
    </xf>
    <xf numFmtId="0" fontId="0" fillId="0" borderId="0" xfId="0" applyProtection="1">
      <protection locked="0"/>
    </xf>
    <xf numFmtId="0" fontId="5" fillId="2" borderId="14" xfId="0" applyFont="1" applyFill="1" applyBorder="1" applyAlignment="1">
      <alignment horizontal="center" vertical="center" wrapText="1"/>
    </xf>
    <xf numFmtId="0" fontId="4" fillId="0" borderId="0" xfId="0" applyFont="1" applyAlignment="1">
      <alignment horizontal="center"/>
    </xf>
    <xf numFmtId="0" fontId="0" fillId="0" borderId="16" xfId="0" applyBorder="1"/>
    <xf numFmtId="9" fontId="0" fillId="0" borderId="0" xfId="0" applyNumberFormat="1"/>
    <xf numFmtId="0" fontId="13" fillId="3" borderId="2"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3" borderId="10" xfId="0" applyFont="1" applyFill="1" applyBorder="1" applyAlignment="1">
      <alignment vertical="center" wrapText="1"/>
    </xf>
    <xf numFmtId="0" fontId="14" fillId="3" borderId="5" xfId="0" applyFont="1" applyFill="1" applyBorder="1" applyAlignment="1">
      <alignment vertical="center" wrapText="1"/>
    </xf>
    <xf numFmtId="0" fontId="0" fillId="0" borderId="0" xfId="0" applyAlignment="1" applyProtection="1">
      <alignment horizontal="left"/>
      <protection locked="0"/>
    </xf>
    <xf numFmtId="0" fontId="4" fillId="0" borderId="0" xfId="0" applyFont="1" applyAlignment="1">
      <alignment horizontal="left"/>
    </xf>
    <xf numFmtId="0" fontId="0" fillId="0" borderId="0" xfId="0" applyAlignment="1">
      <alignment horizontal="left"/>
    </xf>
    <xf numFmtId="0" fontId="16" fillId="0" borderId="0" xfId="0" applyFont="1"/>
    <xf numFmtId="0" fontId="5" fillId="0" borderId="1" xfId="0" applyFont="1" applyBorder="1" applyAlignment="1">
      <alignment horizontal="justify" vertical="center" wrapText="1"/>
    </xf>
    <xf numFmtId="0" fontId="5" fillId="0" borderId="1" xfId="0" applyFont="1" applyFill="1" applyBorder="1" applyAlignment="1">
      <alignment horizontal="justify" vertical="center" wrapText="1"/>
    </xf>
    <xf numFmtId="9" fontId="5" fillId="0" borderId="1" xfId="1" applyFont="1" applyBorder="1" applyAlignment="1">
      <alignment horizontal="justify" vertical="center" wrapText="1"/>
    </xf>
    <xf numFmtId="0" fontId="1" fillId="0" borderId="1" xfId="0" applyFont="1" applyBorder="1" applyAlignment="1">
      <alignment horizontal="justify" vertical="center" wrapText="1"/>
    </xf>
    <xf numFmtId="9" fontId="5" fillId="0" borderId="7" xfId="1" applyFont="1" applyBorder="1" applyAlignment="1">
      <alignment horizontal="justify" vertical="center" wrapText="1"/>
    </xf>
    <xf numFmtId="0" fontId="13" fillId="3" borderId="2" xfId="0" applyFont="1" applyFill="1" applyBorder="1" applyAlignment="1">
      <alignment horizontal="center" vertical="center" wrapText="1"/>
    </xf>
    <xf numFmtId="0" fontId="4" fillId="0" borderId="0" xfId="0" applyFont="1" applyAlignment="1">
      <alignment horizontal="center"/>
    </xf>
    <xf numFmtId="9" fontId="6" fillId="0" borderId="5" xfId="1" applyFont="1" applyBorder="1" applyAlignment="1">
      <alignment horizontal="center" vertical="center"/>
    </xf>
    <xf numFmtId="0" fontId="14" fillId="3" borderId="10" xfId="0" applyFont="1" applyFill="1" applyBorder="1" applyAlignment="1">
      <alignment horizontal="center" vertical="center" wrapText="1"/>
    </xf>
    <xf numFmtId="0" fontId="14" fillId="3" borderId="5" xfId="0" applyFont="1" applyFill="1" applyBorder="1" applyAlignment="1">
      <alignment horizontal="center" vertical="center" wrapText="1"/>
    </xf>
    <xf numFmtId="9" fontId="6" fillId="0" borderId="18" xfId="1" applyFont="1" applyBorder="1" applyAlignment="1">
      <alignment horizontal="center" vertical="center"/>
    </xf>
    <xf numFmtId="0" fontId="13"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5" xfId="0" applyFont="1" applyFill="1" applyBorder="1" applyAlignment="1">
      <alignment vertical="center" wrapText="1"/>
    </xf>
    <xf numFmtId="0" fontId="14" fillId="3" borderId="18"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18" xfId="0" applyFont="1" applyFill="1" applyBorder="1" applyAlignment="1">
      <alignment horizontal="center" vertical="center"/>
    </xf>
    <xf numFmtId="9" fontId="6" fillId="0" borderId="2" xfId="1" applyFont="1" applyBorder="1" applyAlignment="1">
      <alignment horizontal="center" vertical="center"/>
    </xf>
    <xf numFmtId="0" fontId="14" fillId="3" borderId="11" xfId="0" applyFont="1" applyFill="1" applyBorder="1" applyAlignment="1">
      <alignment vertical="center" wrapText="1"/>
    </xf>
    <xf numFmtId="0" fontId="14" fillId="3" borderId="1" xfId="0" applyFont="1" applyFill="1" applyBorder="1" applyAlignment="1">
      <alignment vertical="center" wrapText="1"/>
    </xf>
    <xf numFmtId="0" fontId="14" fillId="3" borderId="2" xfId="0" applyFont="1" applyFill="1" applyBorder="1" applyAlignment="1">
      <alignment horizontal="center" vertical="center" wrapText="1"/>
    </xf>
    <xf numFmtId="9" fontId="6" fillId="0" borderId="1" xfId="1" applyFont="1" applyBorder="1" applyAlignment="1">
      <alignment horizontal="center" vertical="center"/>
    </xf>
    <xf numFmtId="0" fontId="14" fillId="3" borderId="1" xfId="0" applyFont="1" applyFill="1" applyBorder="1" applyAlignment="1">
      <alignment horizontal="center" vertical="center" wrapText="1"/>
    </xf>
    <xf numFmtId="9" fontId="6" fillId="2" borderId="1" xfId="1" applyFont="1" applyFill="1" applyBorder="1" applyAlignment="1">
      <alignment horizontal="center" vertical="center"/>
    </xf>
    <xf numFmtId="0" fontId="5" fillId="2" borderId="4"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5" fillId="0" borderId="1" xfId="0" applyFont="1" applyBorder="1" applyAlignment="1">
      <alignment horizontal="center" vertical="center" wrapText="1"/>
    </xf>
    <xf numFmtId="164" fontId="19" fillId="0" borderId="1" xfId="0" applyNumberFormat="1" applyFont="1" applyBorder="1" applyAlignment="1">
      <alignment horizontal="center" vertical="center"/>
    </xf>
    <xf numFmtId="1" fontId="5" fillId="2" borderId="1" xfId="0" applyNumberFormat="1" applyFont="1" applyFill="1" applyBorder="1" applyAlignment="1">
      <alignment horizontal="center" vertical="center"/>
    </xf>
    <xf numFmtId="0" fontId="5" fillId="0" borderId="3" xfId="0" applyFont="1" applyBorder="1" applyAlignment="1">
      <alignment horizontal="justify" vertical="center" wrapText="1"/>
    </xf>
    <xf numFmtId="0" fontId="5" fillId="0" borderId="3" xfId="0" applyFont="1" applyFill="1" applyBorder="1" applyAlignment="1">
      <alignment horizontal="justify" vertical="center" wrapText="1"/>
    </xf>
    <xf numFmtId="9" fontId="5" fillId="0" borderId="3" xfId="1" applyFont="1" applyBorder="1" applyAlignment="1">
      <alignment horizontal="justify" vertical="center" wrapText="1"/>
    </xf>
    <xf numFmtId="0" fontId="1" fillId="0" borderId="3" xfId="0" applyFont="1" applyBorder="1" applyAlignment="1">
      <alignment horizontal="justify" vertical="center" wrapText="1"/>
    </xf>
    <xf numFmtId="0" fontId="5" fillId="2" borderId="3" xfId="0" applyFont="1" applyFill="1" applyBorder="1" applyAlignment="1">
      <alignment horizontal="justify" vertical="center" wrapText="1"/>
    </xf>
    <xf numFmtId="0" fontId="13" fillId="3" borderId="12" xfId="0" applyFont="1" applyFill="1" applyBorder="1" applyAlignment="1">
      <alignment horizontal="center" vertical="center" wrapText="1"/>
    </xf>
    <xf numFmtId="0" fontId="14" fillId="3" borderId="12" xfId="0" applyFont="1" applyFill="1" applyBorder="1" applyAlignment="1">
      <alignment vertical="center" wrapText="1"/>
    </xf>
    <xf numFmtId="0" fontId="14" fillId="3" borderId="13" xfId="0" applyFont="1" applyFill="1" applyBorder="1" applyAlignment="1">
      <alignment vertical="center" wrapText="1"/>
    </xf>
    <xf numFmtId="0" fontId="18" fillId="0" borderId="0" xfId="0" applyFont="1" applyAlignment="1">
      <alignment vertical="center" wrapText="1"/>
    </xf>
    <xf numFmtId="0" fontId="1" fillId="2" borderId="1" xfId="0" applyFont="1" applyFill="1" applyBorder="1" applyAlignment="1">
      <alignment horizontal="justify" vertical="center" wrapText="1"/>
    </xf>
    <xf numFmtId="0" fontId="0" fillId="2" borderId="0" xfId="0" applyFill="1"/>
    <xf numFmtId="1" fontId="5" fillId="2" borderId="2" xfId="0" applyNumberFormat="1" applyFont="1" applyFill="1" applyBorder="1" applyAlignment="1">
      <alignment horizontal="center" vertical="center"/>
    </xf>
    <xf numFmtId="0" fontId="0" fillId="2" borderId="1" xfId="0" applyFill="1" applyBorder="1"/>
    <xf numFmtId="0" fontId="18" fillId="0" borderId="1" xfId="0" applyFont="1" applyBorder="1" applyAlignment="1">
      <alignment horizontal="center" vertical="center"/>
    </xf>
    <xf numFmtId="0" fontId="18" fillId="2" borderId="1" xfId="0" applyFont="1" applyFill="1" applyBorder="1" applyAlignment="1">
      <alignment wrapText="1"/>
    </xf>
    <xf numFmtId="0" fontId="13" fillId="3" borderId="4" xfId="0" applyFont="1" applyFill="1" applyBorder="1" applyAlignment="1">
      <alignment horizontal="center" vertical="center" wrapText="1"/>
    </xf>
    <xf numFmtId="0" fontId="14" fillId="3" borderId="13" xfId="0" applyFont="1" applyFill="1" applyBorder="1" applyAlignment="1">
      <alignment horizontal="center" vertical="center" wrapText="1"/>
    </xf>
    <xf numFmtId="9" fontId="6" fillId="0" borderId="5" xfId="1" applyFont="1" applyBorder="1" applyAlignment="1">
      <alignment horizontal="center" vertical="center"/>
    </xf>
    <xf numFmtId="9" fontId="6" fillId="0" borderId="12" xfId="1" applyFont="1" applyBorder="1" applyAlignment="1">
      <alignment horizontal="center" vertical="center"/>
    </xf>
    <xf numFmtId="9" fontId="6" fillId="0" borderId="1" xfId="1" applyFont="1" applyBorder="1" applyAlignment="1">
      <alignment horizontal="center" vertical="center"/>
    </xf>
    <xf numFmtId="0" fontId="18" fillId="2" borderId="1" xfId="0" applyFont="1" applyFill="1" applyBorder="1" applyAlignment="1">
      <alignment vertical="center" wrapText="1"/>
    </xf>
    <xf numFmtId="0" fontId="18" fillId="2" borderId="0" xfId="0" applyFont="1" applyFill="1" applyBorder="1" applyAlignment="1">
      <alignmen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wrapText="1"/>
    </xf>
    <xf numFmtId="14" fontId="5" fillId="0" borderId="1" xfId="0" applyNumberFormat="1" applyFont="1" applyBorder="1" applyAlignment="1">
      <alignment horizontal="center" vertical="center" wrapText="1"/>
    </xf>
    <xf numFmtId="14" fontId="19" fillId="0" borderId="0" xfId="0" applyNumberFormat="1" applyFont="1" applyAlignment="1">
      <alignment horizontal="center" wrapText="1"/>
    </xf>
    <xf numFmtId="14" fontId="19" fillId="0" borderId="0" xfId="0" applyNumberFormat="1" applyFont="1" applyAlignment="1">
      <alignment horizontal="center" vertical="center"/>
    </xf>
    <xf numFmtId="14" fontId="19" fillId="0" borderId="1" xfId="0" applyNumberFormat="1" applyFont="1" applyBorder="1" applyAlignment="1">
      <alignment horizontal="center" vertical="center" wrapText="1"/>
    </xf>
    <xf numFmtId="0" fontId="5" fillId="0" borderId="1" xfId="0" applyFont="1" applyBorder="1" applyAlignment="1">
      <alignment vertical="center"/>
    </xf>
    <xf numFmtId="0" fontId="5" fillId="2" borderId="12"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8" fillId="0" borderId="0" xfId="0" applyFont="1" applyAlignment="1">
      <alignment horizontal="left" vertical="center" wrapText="1"/>
    </xf>
    <xf numFmtId="164" fontId="5" fillId="2" borderId="7"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horizontal="center" vertical="center"/>
    </xf>
    <xf numFmtId="0" fontId="1" fillId="2" borderId="1" xfId="0" applyFont="1" applyFill="1" applyBorder="1" applyAlignment="1">
      <alignment horizontal="center" vertical="center"/>
    </xf>
    <xf numFmtId="9" fontId="15" fillId="2" borderId="1" xfId="1" applyFont="1" applyFill="1" applyBorder="1" applyAlignment="1">
      <alignment horizontal="center" vertical="center"/>
    </xf>
    <xf numFmtId="0" fontId="1" fillId="0" borderId="3" xfId="0" applyFont="1" applyFill="1" applyBorder="1" applyAlignment="1">
      <alignment horizontal="justify" vertical="center" wrapText="1"/>
    </xf>
    <xf numFmtId="164" fontId="5" fillId="0" borderId="1" xfId="0" applyNumberFormat="1" applyFont="1" applyFill="1" applyBorder="1" applyAlignment="1">
      <alignment horizontal="center" vertical="center" wrapText="1"/>
    </xf>
    <xf numFmtId="1" fontId="1" fillId="0" borderId="4" xfId="0" applyNumberFormat="1" applyFont="1" applyFill="1" applyBorder="1" applyAlignment="1">
      <alignment horizontal="center" vertical="center"/>
    </xf>
    <xf numFmtId="0" fontId="18" fillId="0" borderId="0" xfId="0" applyFont="1" applyFill="1" applyAlignment="1">
      <alignment vertical="center" wrapText="1"/>
    </xf>
    <xf numFmtId="0" fontId="5" fillId="0" borderId="0" xfId="0" applyFont="1" applyFill="1" applyAlignment="1">
      <alignment horizontal="center" vertical="center" wrapText="1"/>
    </xf>
    <xf numFmtId="9" fontId="5" fillId="0" borderId="3" xfId="1" applyFont="1" applyFill="1" applyBorder="1" applyAlignment="1">
      <alignment horizontal="justify" vertical="center" wrapText="1"/>
    </xf>
    <xf numFmtId="164" fontId="5" fillId="2" borderId="2" xfId="0" applyNumberFormat="1" applyFont="1" applyFill="1" applyBorder="1" applyAlignment="1">
      <alignment horizontal="center" vertical="center" wrapText="1"/>
    </xf>
    <xf numFmtId="0" fontId="18" fillId="0" borderId="5" xfId="0" applyFont="1" applyFill="1" applyBorder="1" applyAlignment="1">
      <alignment wrapText="1"/>
    </xf>
    <xf numFmtId="0" fontId="5" fillId="0" borderId="5" xfId="0" applyFont="1" applyFill="1" applyBorder="1" applyAlignment="1">
      <alignment horizont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164" fontId="5" fillId="0" borderId="18" xfId="0" applyNumberFormat="1"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0" fillId="4" borderId="0" xfId="0" applyFill="1"/>
    <xf numFmtId="9" fontId="6" fillId="0" borderId="1" xfId="1" applyFont="1" applyBorder="1" applyAlignment="1">
      <alignment horizontal="center" vertical="center"/>
    </xf>
    <xf numFmtId="0" fontId="5" fillId="0" borderId="3" xfId="0" applyFont="1" applyFill="1" applyBorder="1" applyAlignment="1">
      <alignment horizontal="left" vertical="center" wrapText="1"/>
    </xf>
    <xf numFmtId="0" fontId="13" fillId="3" borderId="7" xfId="0" applyFont="1" applyFill="1" applyBorder="1" applyAlignment="1">
      <alignment horizontal="center" vertical="center" wrapText="1"/>
    </xf>
    <xf numFmtId="9" fontId="1" fillId="0" borderId="1" xfId="1" applyFont="1" applyBorder="1" applyAlignment="1">
      <alignment horizontal="justify" vertical="center" wrapText="1"/>
    </xf>
    <xf numFmtId="0" fontId="1"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9" fontId="1" fillId="0" borderId="3" xfId="1" applyFont="1" applyFill="1" applyBorder="1" applyAlignment="1">
      <alignment horizontal="justify" vertical="center" wrapText="1"/>
    </xf>
    <xf numFmtId="0" fontId="20" fillId="0" borderId="1" xfId="0" applyFont="1" applyBorder="1" applyAlignment="1">
      <alignment horizontal="justify" vertical="center" wrapText="1"/>
    </xf>
    <xf numFmtId="164" fontId="5" fillId="0" borderId="5" xfId="0" applyNumberFormat="1" applyFont="1" applyBorder="1" applyAlignment="1">
      <alignment horizontal="center" vertical="center"/>
    </xf>
    <xf numFmtId="164" fontId="5" fillId="2" borderId="3" xfId="0" applyNumberFormat="1" applyFont="1" applyFill="1" applyBorder="1" applyAlignment="1">
      <alignment horizontal="left" vertical="center" wrapText="1"/>
    </xf>
    <xf numFmtId="9" fontId="5" fillId="2" borderId="1" xfId="1" applyFont="1" applyFill="1" applyBorder="1" applyAlignment="1">
      <alignment horizontal="justify" vertical="center" wrapText="1"/>
    </xf>
    <xf numFmtId="9" fontId="1" fillId="2" borderId="1" xfId="1" applyFont="1" applyFill="1" applyBorder="1" applyAlignment="1">
      <alignment horizontal="justify" vertical="center" wrapText="1"/>
    </xf>
    <xf numFmtId="0" fontId="14" fillId="2" borderId="13" xfId="0" applyFont="1" applyFill="1" applyBorder="1" applyAlignment="1">
      <alignment vertical="center" wrapText="1"/>
    </xf>
    <xf numFmtId="9" fontId="1" fillId="0" borderId="3" xfId="1" applyFont="1" applyBorder="1" applyAlignment="1">
      <alignment horizontal="justify" vertical="center" wrapText="1"/>
    </xf>
    <xf numFmtId="14" fontId="19" fillId="2" borderId="0" xfId="0" applyNumberFormat="1" applyFont="1" applyFill="1" applyAlignment="1">
      <alignment horizontal="center" vertical="center" wrapText="1"/>
    </xf>
    <xf numFmtId="164" fontId="1" fillId="2" borderId="3" xfId="0" applyNumberFormat="1" applyFont="1" applyFill="1" applyBorder="1" applyAlignment="1">
      <alignment horizontal="center" vertical="center" wrapText="1"/>
    </xf>
    <xf numFmtId="0" fontId="21" fillId="0" borderId="15" xfId="0" applyFont="1" applyBorder="1" applyAlignment="1">
      <alignment horizontal="left" vertical="top" wrapText="1"/>
    </xf>
    <xf numFmtId="0" fontId="5" fillId="2" borderId="0" xfId="0" applyFont="1" applyFill="1" applyAlignment="1">
      <alignment horizontal="center" vertical="center" wrapText="1"/>
    </xf>
    <xf numFmtId="0" fontId="18" fillId="2" borderId="0" xfId="0" applyFont="1" applyFill="1" applyAlignment="1">
      <alignment horizontal="center" vertical="center" wrapText="1"/>
    </xf>
    <xf numFmtId="0" fontId="5" fillId="2" borderId="18"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0" xfId="0" applyFont="1" applyFill="1" applyBorder="1" applyAlignment="1">
      <alignment horizontal="center" vertical="center" wrapText="1"/>
    </xf>
    <xf numFmtId="9" fontId="6" fillId="2" borderId="5" xfId="1" applyFont="1" applyFill="1" applyBorder="1" applyAlignment="1">
      <alignment horizontal="center" vertical="center"/>
    </xf>
    <xf numFmtId="9" fontId="1" fillId="0" borderId="36" xfId="1" applyFont="1" applyBorder="1" applyAlignment="1">
      <alignment horizontal="justify" vertical="center" wrapText="1"/>
    </xf>
    <xf numFmtId="0" fontId="5" fillId="2" borderId="5" xfId="0" applyFont="1" applyFill="1" applyBorder="1" applyAlignment="1">
      <alignment horizontal="center" vertical="center"/>
    </xf>
    <xf numFmtId="3" fontId="5" fillId="2" borderId="5" xfId="0" applyNumberFormat="1" applyFont="1" applyFill="1" applyBorder="1" applyAlignment="1">
      <alignment horizontal="center" vertical="center"/>
    </xf>
    <xf numFmtId="0" fontId="5" fillId="2" borderId="15" xfId="0" applyFont="1" applyFill="1" applyBorder="1" applyAlignment="1">
      <alignment horizontal="justify" vertical="center" wrapText="1"/>
    </xf>
    <xf numFmtId="0" fontId="18" fillId="2" borderId="0" xfId="0" applyFont="1" applyFill="1" applyAlignment="1">
      <alignment wrapText="1"/>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 xfId="0" applyFont="1" applyFill="1" applyBorder="1" applyAlignment="1">
      <alignment horizontal="justify" vertical="center" wrapText="1"/>
    </xf>
    <xf numFmtId="0" fontId="5" fillId="2" borderId="1" xfId="0" applyFont="1" applyFill="1" applyBorder="1" applyAlignment="1">
      <alignment horizontal="center" wrapText="1"/>
    </xf>
    <xf numFmtId="9" fontId="6" fillId="0" borderId="1" xfId="1" applyFont="1" applyBorder="1" applyAlignment="1">
      <alignment horizontal="center" vertical="center"/>
    </xf>
    <xf numFmtId="9" fontId="6" fillId="0" borderId="5" xfId="1" applyFont="1" applyBorder="1" applyAlignment="1">
      <alignment horizontal="center" vertical="center"/>
    </xf>
    <xf numFmtId="9" fontId="15" fillId="0" borderId="1" xfId="1" applyFont="1" applyBorder="1" applyAlignment="1">
      <alignment horizontal="center" vertical="center"/>
    </xf>
    <xf numFmtId="0" fontId="0" fillId="0" borderId="0" xfId="0" applyFill="1"/>
    <xf numFmtId="0" fontId="18" fillId="0" borderId="5" xfId="0" applyFont="1" applyBorder="1" applyAlignment="1">
      <alignment horizontal="center" vertical="center" wrapText="1"/>
    </xf>
    <xf numFmtId="0" fontId="5" fillId="2" borderId="2" xfId="0" applyFont="1" applyFill="1" applyBorder="1" applyAlignment="1">
      <alignment wrapText="1"/>
    </xf>
    <xf numFmtId="9" fontId="6" fillId="0" borderId="1" xfId="1"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2" xfId="0" applyFont="1" applyFill="1" applyBorder="1" applyAlignment="1">
      <alignment horizontal="center" vertical="center" wrapText="1"/>
    </xf>
    <xf numFmtId="9" fontId="6" fillId="0" borderId="1" xfId="1" applyFont="1" applyBorder="1" applyAlignment="1">
      <alignment horizontal="center" vertical="center"/>
    </xf>
    <xf numFmtId="0" fontId="13" fillId="3" borderId="37"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4" fillId="5" borderId="19" xfId="2" applyFont="1" applyBorder="1" applyAlignment="1">
      <alignment horizontal="center" vertical="center" wrapText="1"/>
    </xf>
    <xf numFmtId="0" fontId="4" fillId="5" borderId="20" xfId="2" applyFont="1" applyBorder="1" applyAlignment="1">
      <alignment horizontal="center" vertical="center" wrapText="1"/>
    </xf>
    <xf numFmtId="0" fontId="4" fillId="5" borderId="38" xfId="2" applyFont="1" applyBorder="1" applyAlignment="1">
      <alignment horizontal="center" vertical="center" wrapText="1"/>
    </xf>
    <xf numFmtId="9" fontId="6" fillId="2" borderId="5" xfId="1" applyFont="1" applyFill="1" applyBorder="1" applyAlignment="1">
      <alignment horizontal="center" vertical="center"/>
    </xf>
    <xf numFmtId="9" fontId="6" fillId="2" borderId="12" xfId="1" applyFont="1" applyFill="1" applyBorder="1" applyAlignment="1">
      <alignment horizontal="center" vertical="center"/>
    </xf>
    <xf numFmtId="9" fontId="6" fillId="2" borderId="18" xfId="1" applyFont="1" applyFill="1" applyBorder="1" applyAlignment="1">
      <alignment horizontal="center" vertical="center"/>
    </xf>
    <xf numFmtId="9" fontId="8" fillId="0" borderId="5" xfId="1" applyFont="1" applyBorder="1" applyAlignment="1">
      <alignment horizontal="center" vertical="center"/>
    </xf>
    <xf numFmtId="9" fontId="8" fillId="0" borderId="12" xfId="1" applyFont="1" applyBorder="1" applyAlignment="1">
      <alignment horizontal="center" vertical="center"/>
    </xf>
    <xf numFmtId="9" fontId="8" fillId="0" borderId="2" xfId="1" applyFont="1" applyBorder="1" applyAlignment="1">
      <alignment horizontal="center" vertical="center"/>
    </xf>
    <xf numFmtId="9" fontId="6" fillId="0" borderId="5" xfId="1" applyFont="1" applyBorder="1" applyAlignment="1">
      <alignment horizontal="center" vertical="center"/>
    </xf>
    <xf numFmtId="9" fontId="6" fillId="0" borderId="12" xfId="1" applyFont="1" applyBorder="1" applyAlignment="1">
      <alignment horizontal="center" vertical="center"/>
    </xf>
    <xf numFmtId="9" fontId="6" fillId="0" borderId="18" xfId="1" applyFont="1" applyBorder="1" applyAlignment="1">
      <alignment horizontal="center" vertical="center"/>
    </xf>
    <xf numFmtId="9" fontId="6" fillId="0" borderId="2" xfId="1" applyFont="1" applyBorder="1" applyAlignment="1">
      <alignment horizontal="center" vertical="center"/>
    </xf>
    <xf numFmtId="0" fontId="4" fillId="5" borderId="29" xfId="2" applyFont="1" applyBorder="1" applyAlignment="1">
      <alignment horizontal="center" vertical="center" wrapText="1"/>
    </xf>
    <xf numFmtId="0" fontId="4" fillId="5" borderId="30" xfId="2" applyFont="1" applyBorder="1" applyAlignment="1">
      <alignment horizontal="center" vertical="center" wrapText="1"/>
    </xf>
    <xf numFmtId="0" fontId="4" fillId="5" borderId="41" xfId="2" applyFont="1" applyBorder="1" applyAlignment="1">
      <alignment horizontal="center" vertical="center" wrapText="1"/>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4" fillId="5" borderId="23" xfId="2" applyFont="1" applyBorder="1" applyAlignment="1">
      <alignment horizontal="center" vertical="center" wrapText="1"/>
    </xf>
    <xf numFmtId="0" fontId="4" fillId="0" borderId="16" xfId="0" applyFont="1" applyBorder="1" applyAlignment="1">
      <alignment horizontal="center"/>
    </xf>
    <xf numFmtId="0" fontId="4" fillId="0" borderId="32" xfId="0" applyFont="1" applyBorder="1" applyAlignment="1">
      <alignment horizontal="center"/>
    </xf>
    <xf numFmtId="0" fontId="4" fillId="0" borderId="0" xfId="0" applyFont="1" applyAlignment="1">
      <alignment horizontal="center"/>
    </xf>
    <xf numFmtId="0" fontId="4" fillId="5" borderId="3" xfId="2" applyFont="1" applyBorder="1" applyAlignment="1">
      <alignment horizontal="center" vertical="center" wrapText="1"/>
    </xf>
    <xf numFmtId="0" fontId="4" fillId="5" borderId="36" xfId="2" applyFont="1" applyBorder="1" applyAlignment="1">
      <alignment horizontal="center" vertical="center" wrapText="1"/>
    </xf>
    <xf numFmtId="0" fontId="4" fillId="5" borderId="39" xfId="2" applyFont="1" applyBorder="1" applyAlignment="1">
      <alignment horizontal="center" vertical="center" wrapText="1"/>
    </xf>
    <xf numFmtId="0" fontId="13" fillId="3" borderId="40"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3" xfId="0" applyFont="1" applyFill="1" applyBorder="1" applyAlignment="1">
      <alignment horizontal="center" vertical="center" wrapText="1"/>
    </xf>
    <xf numFmtId="9" fontId="15" fillId="0" borderId="5" xfId="1" applyFont="1" applyBorder="1" applyAlignment="1">
      <alignment horizontal="center" vertical="center"/>
    </xf>
    <xf numFmtId="9" fontId="15" fillId="0" borderId="12" xfId="1" applyFont="1" applyBorder="1" applyAlignment="1">
      <alignment horizontal="center" vertical="center"/>
    </xf>
    <xf numFmtId="9" fontId="15" fillId="0" borderId="18" xfId="1" applyFont="1" applyBorder="1" applyAlignment="1">
      <alignment horizontal="center" vertical="center"/>
    </xf>
    <xf numFmtId="0" fontId="0" fillId="0" borderId="16" xfId="0" applyBorder="1" applyAlignment="1">
      <alignment horizontal="center"/>
    </xf>
  </cellXfs>
  <cellStyles count="3">
    <cellStyle name="20% - Énfasis1" xfId="2" builtinId="30"/>
    <cellStyle name="Normal" xfId="0" builtinId="0"/>
    <cellStyle name="Porcentaje" xfId="1" builtinId="5"/>
  </cellStyles>
  <dxfs count="2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s>
  <tableStyles count="0" defaultTableStyle="TableStyleMedium2" defaultPivotStyle="PivotStyleLight16"/>
  <colors>
    <mruColors>
      <color rgb="FFD3D38B"/>
      <color rgb="FF08539F"/>
      <color rgb="FF8FC4F9"/>
      <color rgb="FF0B73DB"/>
      <color rgb="FF5FA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84666</xdr:colOff>
      <xdr:row>1</xdr:row>
      <xdr:rowOff>42334</xdr:rowOff>
    </xdr:from>
    <xdr:to>
      <xdr:col>4</xdr:col>
      <xdr:colOff>42333</xdr:colOff>
      <xdr:row>4</xdr:row>
      <xdr:rowOff>171147</xdr:rowOff>
    </xdr:to>
    <xdr:pic>
      <xdr:nvPicPr>
        <xdr:cNvPr id="2" name="Imagen 1" descr="Firma-de-correos-300x12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49" y="243417"/>
          <a:ext cx="1746251" cy="700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2"/>
  <sheetViews>
    <sheetView tabSelected="1" view="pageBreakPreview" topLeftCell="C89" zoomScale="70" zoomScaleNormal="100" zoomScaleSheetLayoutView="70" workbookViewId="0">
      <selection activeCell="E92" sqref="E92"/>
    </sheetView>
  </sheetViews>
  <sheetFormatPr baseColWidth="10" defaultRowHeight="15" x14ac:dyDescent="0.25"/>
  <cols>
    <col min="1" max="1" width="4.85546875" customWidth="1"/>
    <col min="2" max="2" width="5.7109375" customWidth="1"/>
    <col min="3" max="3" width="18.28515625" customWidth="1"/>
    <col min="4" max="4" width="6.85546875" customWidth="1"/>
    <col min="5" max="5" width="30.7109375" customWidth="1"/>
    <col min="6" max="6" width="14.7109375" customWidth="1"/>
    <col min="7" max="7" width="14.42578125" customWidth="1"/>
    <col min="8" max="8" width="15.7109375" customWidth="1"/>
    <col min="9" max="9" width="17.85546875" customWidth="1"/>
    <col min="10" max="10" width="15" customWidth="1"/>
    <col min="11" max="11" width="11.7109375" customWidth="1"/>
    <col min="12" max="12" width="10.140625" customWidth="1"/>
    <col min="13" max="13" width="17.42578125" customWidth="1"/>
    <col min="14" max="14" width="12.5703125" customWidth="1"/>
    <col min="15" max="15" width="88.5703125" style="46" customWidth="1"/>
    <col min="16" max="16" width="17.42578125" customWidth="1"/>
    <col min="17" max="17" width="47.28515625" customWidth="1"/>
  </cols>
  <sheetData>
    <row r="1" spans="2:18" s="34" customFormat="1" ht="15.75" thickBot="1" x14ac:dyDescent="0.3">
      <c r="O1" s="44"/>
    </row>
    <row r="2" spans="2:18" s="34" customFormat="1" x14ac:dyDescent="0.25">
      <c r="B2" s="206" t="s">
        <v>129</v>
      </c>
      <c r="C2" s="207"/>
      <c r="D2" s="207"/>
      <c r="E2" s="207"/>
      <c r="F2" s="207"/>
      <c r="G2" s="207"/>
      <c r="H2" s="207"/>
      <c r="I2" s="207"/>
      <c r="J2" s="207"/>
      <c r="K2" s="207"/>
      <c r="L2" s="207"/>
      <c r="M2" s="207"/>
      <c r="N2" s="207"/>
      <c r="O2" s="207"/>
      <c r="P2" s="208"/>
    </row>
    <row r="3" spans="2:18" x14ac:dyDescent="0.25">
      <c r="B3" s="212" t="s">
        <v>0</v>
      </c>
      <c r="C3" s="213"/>
      <c r="D3" s="213"/>
      <c r="E3" s="213"/>
      <c r="F3" s="213"/>
      <c r="G3" s="213"/>
      <c r="H3" s="213"/>
      <c r="I3" s="213"/>
      <c r="J3" s="213"/>
      <c r="K3" s="213"/>
      <c r="L3" s="213"/>
      <c r="M3" s="213"/>
      <c r="N3" s="213"/>
      <c r="O3" s="213"/>
      <c r="P3" s="214"/>
    </row>
    <row r="4" spans="2:18" ht="15.75" thickBot="1" x14ac:dyDescent="0.3">
      <c r="B4" s="209" t="s">
        <v>328</v>
      </c>
      <c r="C4" s="210"/>
      <c r="D4" s="210"/>
      <c r="E4" s="210"/>
      <c r="F4" s="210"/>
      <c r="G4" s="210"/>
      <c r="H4" s="210"/>
      <c r="I4" s="210"/>
      <c r="J4" s="210"/>
      <c r="K4" s="210"/>
      <c r="L4" s="210"/>
      <c r="M4" s="210"/>
      <c r="N4" s="210"/>
      <c r="O4" s="210"/>
      <c r="P4" s="211"/>
    </row>
    <row r="5" spans="2:18" ht="15.75" customHeight="1" thickBot="1" x14ac:dyDescent="0.3">
      <c r="B5" s="190" t="s">
        <v>59</v>
      </c>
      <c r="C5" s="191"/>
      <c r="D5" s="191"/>
      <c r="E5" s="191"/>
      <c r="F5" s="191"/>
      <c r="G5" s="191"/>
      <c r="H5" s="191"/>
      <c r="I5" s="191"/>
      <c r="J5" s="191"/>
      <c r="K5" s="191"/>
      <c r="L5" s="191"/>
      <c r="M5" s="191"/>
      <c r="N5" s="191"/>
      <c r="O5" s="191"/>
      <c r="P5" s="215"/>
    </row>
    <row r="6" spans="2:18" ht="48.75" customHeight="1" x14ac:dyDescent="0.25">
      <c r="B6" s="188" t="s">
        <v>35</v>
      </c>
      <c r="C6" s="182"/>
      <c r="D6" s="181" t="s">
        <v>9</v>
      </c>
      <c r="E6" s="182"/>
      <c r="F6" s="39" t="s">
        <v>2</v>
      </c>
      <c r="G6" s="39" t="s">
        <v>7</v>
      </c>
      <c r="H6" s="39" t="s">
        <v>10</v>
      </c>
      <c r="I6" s="39" t="s">
        <v>11</v>
      </c>
      <c r="J6" s="39" t="s">
        <v>213</v>
      </c>
      <c r="K6" s="39" t="s">
        <v>39</v>
      </c>
      <c r="L6" s="39" t="s">
        <v>1</v>
      </c>
      <c r="M6" s="53" t="s">
        <v>221</v>
      </c>
      <c r="N6" s="39" t="s">
        <v>8</v>
      </c>
      <c r="O6" s="41" t="s">
        <v>347</v>
      </c>
      <c r="P6" s="40" t="s">
        <v>41</v>
      </c>
    </row>
    <row r="7" spans="2:18" ht="93.75" customHeight="1" x14ac:dyDescent="0.25">
      <c r="B7" s="56" t="s">
        <v>13</v>
      </c>
      <c r="C7" s="57" t="s">
        <v>12</v>
      </c>
      <c r="D7" s="2" t="s">
        <v>50</v>
      </c>
      <c r="E7" s="1" t="s">
        <v>157</v>
      </c>
      <c r="F7" s="2" t="s">
        <v>43</v>
      </c>
      <c r="G7" s="2" t="s">
        <v>42</v>
      </c>
      <c r="H7" s="2" t="s">
        <v>51</v>
      </c>
      <c r="I7" s="3">
        <v>44377</v>
      </c>
      <c r="J7" s="4">
        <v>1</v>
      </c>
      <c r="K7" s="4">
        <v>1</v>
      </c>
      <c r="L7" s="172">
        <f>+K7/J7</f>
        <v>1</v>
      </c>
      <c r="M7" s="172" t="s">
        <v>218</v>
      </c>
      <c r="N7" s="193">
        <f>AVERAGE(L7:L11)</f>
        <v>0.71666666666666667</v>
      </c>
      <c r="O7" s="82" t="s">
        <v>396</v>
      </c>
      <c r="P7" s="196">
        <f>AVERAGE(N7,N17,N41,N65,N82)</f>
        <v>0.35058922558922562</v>
      </c>
    </row>
    <row r="8" spans="2:18" ht="38.25" x14ac:dyDescent="0.25">
      <c r="B8" s="56" t="s">
        <v>29</v>
      </c>
      <c r="C8" s="60" t="s">
        <v>52</v>
      </c>
      <c r="D8" s="2" t="s">
        <v>53</v>
      </c>
      <c r="E8" s="1" t="s">
        <v>158</v>
      </c>
      <c r="F8" s="2" t="s">
        <v>108</v>
      </c>
      <c r="G8" s="2" t="s">
        <v>42</v>
      </c>
      <c r="H8" s="2" t="s">
        <v>51</v>
      </c>
      <c r="I8" s="3">
        <v>44227</v>
      </c>
      <c r="J8" s="5">
        <v>1</v>
      </c>
      <c r="K8" s="5">
        <v>1</v>
      </c>
      <c r="L8" s="15">
        <f>+K8/J8</f>
        <v>1</v>
      </c>
      <c r="M8" s="15" t="s">
        <v>218</v>
      </c>
      <c r="N8" s="194"/>
      <c r="O8" s="80" t="s">
        <v>357</v>
      </c>
      <c r="P8" s="197"/>
    </row>
    <row r="9" spans="2:18" ht="65.25" customHeight="1" x14ac:dyDescent="0.25">
      <c r="B9" s="56" t="s">
        <v>30</v>
      </c>
      <c r="C9" s="57" t="s">
        <v>14</v>
      </c>
      <c r="D9" s="2" t="s">
        <v>54</v>
      </c>
      <c r="E9" s="1" t="s">
        <v>159</v>
      </c>
      <c r="F9" s="2" t="s">
        <v>44</v>
      </c>
      <c r="G9" s="2" t="s">
        <v>42</v>
      </c>
      <c r="H9" s="2" t="s">
        <v>51</v>
      </c>
      <c r="I9" s="7">
        <v>44227</v>
      </c>
      <c r="J9" s="6">
        <v>1</v>
      </c>
      <c r="K9" s="5">
        <v>1</v>
      </c>
      <c r="L9" s="15">
        <f>+K9/J9</f>
        <v>1</v>
      </c>
      <c r="M9" s="15" t="s">
        <v>218</v>
      </c>
      <c r="N9" s="194"/>
      <c r="O9" s="138" t="s">
        <v>356</v>
      </c>
      <c r="P9" s="197"/>
      <c r="R9" s="38"/>
    </row>
    <row r="10" spans="2:18" ht="76.5" x14ac:dyDescent="0.25">
      <c r="B10" s="56" t="s">
        <v>55</v>
      </c>
      <c r="C10" s="60" t="s">
        <v>16</v>
      </c>
      <c r="D10" s="2" t="s">
        <v>56</v>
      </c>
      <c r="E10" s="1" t="s">
        <v>160</v>
      </c>
      <c r="F10" s="2" t="s">
        <v>227</v>
      </c>
      <c r="G10" s="2" t="s">
        <v>42</v>
      </c>
      <c r="H10" s="2" t="s">
        <v>161</v>
      </c>
      <c r="I10" s="7" t="s">
        <v>335</v>
      </c>
      <c r="J10" s="6">
        <v>4</v>
      </c>
      <c r="K10" s="5">
        <v>1</v>
      </c>
      <c r="L10" s="15">
        <f>+K10/J10</f>
        <v>0.25</v>
      </c>
      <c r="M10" s="15" t="s">
        <v>220</v>
      </c>
      <c r="N10" s="194"/>
      <c r="O10" s="81" t="s">
        <v>349</v>
      </c>
      <c r="P10" s="197"/>
    </row>
    <row r="11" spans="2:18" s="89" customFormat="1" ht="150.75" customHeight="1" thickBot="1" x14ac:dyDescent="0.3">
      <c r="B11" s="158" t="s">
        <v>57</v>
      </c>
      <c r="C11" s="157" t="s">
        <v>18</v>
      </c>
      <c r="D11" s="18" t="s">
        <v>58</v>
      </c>
      <c r="E11" s="19" t="s">
        <v>162</v>
      </c>
      <c r="F11" s="18" t="s">
        <v>45</v>
      </c>
      <c r="G11" s="18" t="s">
        <v>42</v>
      </c>
      <c r="H11" s="18" t="s">
        <v>19</v>
      </c>
      <c r="I11" s="7" t="s">
        <v>397</v>
      </c>
      <c r="J11" s="161">
        <v>3</v>
      </c>
      <c r="K11" s="162">
        <v>1</v>
      </c>
      <c r="L11" s="159">
        <f>+K11/J11</f>
        <v>0.33333333333333331</v>
      </c>
      <c r="M11" s="71" t="s">
        <v>220</v>
      </c>
      <c r="N11" s="195"/>
      <c r="O11" s="163" t="s">
        <v>345</v>
      </c>
      <c r="P11" s="197"/>
    </row>
    <row r="12" spans="2:18" ht="15.75" customHeight="1" thickBot="1" x14ac:dyDescent="0.3">
      <c r="B12" s="203" t="s">
        <v>212</v>
      </c>
      <c r="C12" s="204"/>
      <c r="D12" s="204"/>
      <c r="E12" s="204"/>
      <c r="F12" s="204"/>
      <c r="G12" s="204"/>
      <c r="H12" s="204"/>
      <c r="I12" s="204"/>
      <c r="J12" s="204"/>
      <c r="K12" s="204"/>
      <c r="L12" s="204"/>
      <c r="M12" s="204"/>
      <c r="N12" s="204"/>
      <c r="O12" s="205"/>
      <c r="P12" s="197"/>
    </row>
    <row r="13" spans="2:18" ht="23.25" customHeight="1" x14ac:dyDescent="0.25">
      <c r="B13" s="188" t="s">
        <v>35</v>
      </c>
      <c r="C13" s="182"/>
      <c r="D13" s="181" t="s">
        <v>9</v>
      </c>
      <c r="E13" s="182"/>
      <c r="F13" s="59" t="s">
        <v>2</v>
      </c>
      <c r="G13" s="59" t="s">
        <v>7</v>
      </c>
      <c r="H13" s="59" t="s">
        <v>10</v>
      </c>
      <c r="I13" s="59" t="s">
        <v>11</v>
      </c>
      <c r="J13" s="59" t="s">
        <v>213</v>
      </c>
      <c r="K13" s="59" t="s">
        <v>39</v>
      </c>
      <c r="L13" s="59" t="s">
        <v>1</v>
      </c>
      <c r="M13" s="59" t="s">
        <v>221</v>
      </c>
      <c r="N13" s="59" t="s">
        <v>8</v>
      </c>
      <c r="O13" s="94" t="s">
        <v>128</v>
      </c>
      <c r="P13" s="197"/>
    </row>
    <row r="14" spans="2:18" s="47" customFormat="1" ht="67.5" customHeight="1" thickBot="1" x14ac:dyDescent="0.3">
      <c r="B14" s="183" t="s">
        <v>214</v>
      </c>
      <c r="C14" s="184"/>
      <c r="D14" s="184"/>
      <c r="E14" s="184"/>
      <c r="F14" s="184"/>
      <c r="G14" s="184"/>
      <c r="H14" s="184"/>
      <c r="I14" s="184"/>
      <c r="J14" s="184"/>
      <c r="K14" s="184"/>
      <c r="L14" s="184"/>
      <c r="M14" s="184"/>
      <c r="N14" s="184"/>
      <c r="O14" s="185"/>
      <c r="P14" s="197"/>
    </row>
    <row r="15" spans="2:18" ht="47.25" customHeight="1" thickBot="1" x14ac:dyDescent="0.3">
      <c r="B15" s="190" t="s">
        <v>61</v>
      </c>
      <c r="C15" s="191"/>
      <c r="D15" s="191"/>
      <c r="E15" s="191"/>
      <c r="F15" s="191"/>
      <c r="G15" s="191"/>
      <c r="H15" s="191"/>
      <c r="I15" s="191"/>
      <c r="J15" s="191"/>
      <c r="K15" s="191"/>
      <c r="L15" s="191"/>
      <c r="M15" s="191"/>
      <c r="N15" s="191"/>
      <c r="O15" s="192"/>
      <c r="P15" s="197"/>
    </row>
    <row r="16" spans="2:18" ht="48.75" customHeight="1" x14ac:dyDescent="0.25">
      <c r="B16" s="188" t="s">
        <v>35</v>
      </c>
      <c r="C16" s="182"/>
      <c r="D16" s="181" t="s">
        <v>9</v>
      </c>
      <c r="E16" s="182"/>
      <c r="F16" s="59" t="s">
        <v>2</v>
      </c>
      <c r="G16" s="59" t="s">
        <v>7</v>
      </c>
      <c r="H16" s="59" t="s">
        <v>10</v>
      </c>
      <c r="I16" s="59" t="s">
        <v>11</v>
      </c>
      <c r="J16" s="59" t="s">
        <v>213</v>
      </c>
      <c r="K16" s="59" t="s">
        <v>39</v>
      </c>
      <c r="L16" s="59" t="s">
        <v>40</v>
      </c>
      <c r="M16" s="84" t="s">
        <v>221</v>
      </c>
      <c r="N16" s="84" t="s">
        <v>8</v>
      </c>
      <c r="O16" s="139" t="s">
        <v>128</v>
      </c>
      <c r="P16" s="197"/>
    </row>
    <row r="17" spans="2:16" ht="121.5" customHeight="1" x14ac:dyDescent="0.25">
      <c r="B17" s="42" t="s">
        <v>15</v>
      </c>
      <c r="C17" s="43" t="s">
        <v>3</v>
      </c>
      <c r="D17" s="8" t="s">
        <v>62</v>
      </c>
      <c r="E17" s="9" t="s">
        <v>246</v>
      </c>
      <c r="F17" s="8" t="s">
        <v>163</v>
      </c>
      <c r="G17" s="2" t="s">
        <v>42</v>
      </c>
      <c r="H17" s="8" t="s">
        <v>130</v>
      </c>
      <c r="I17" s="10">
        <v>44227</v>
      </c>
      <c r="J17" s="17">
        <v>1</v>
      </c>
      <c r="K17" s="30">
        <v>1</v>
      </c>
      <c r="L17" s="15">
        <f>+K17/J17</f>
        <v>1</v>
      </c>
      <c r="M17" s="71" t="s">
        <v>218</v>
      </c>
      <c r="N17" s="180">
        <f>AVERAGE(L7:L38)</f>
        <v>0.64814814814814814</v>
      </c>
      <c r="O17" s="49" t="s">
        <v>358</v>
      </c>
      <c r="P17" s="197"/>
    </row>
    <row r="18" spans="2:16" ht="63.75" x14ac:dyDescent="0.25">
      <c r="B18" s="86"/>
      <c r="C18" s="85"/>
      <c r="D18" s="8" t="s">
        <v>63</v>
      </c>
      <c r="E18" s="9" t="s">
        <v>164</v>
      </c>
      <c r="F18" s="8" t="s">
        <v>165</v>
      </c>
      <c r="G18" s="2" t="s">
        <v>42</v>
      </c>
      <c r="H18" s="8" t="s">
        <v>120</v>
      </c>
      <c r="I18" s="10">
        <v>44135</v>
      </c>
      <c r="J18" s="17">
        <v>1</v>
      </c>
      <c r="K18" s="30">
        <v>1</v>
      </c>
      <c r="L18" s="69">
        <f t="shared" ref="L18:L38" si="0">+K18/J18</f>
        <v>1</v>
      </c>
      <c r="M18" s="71" t="s">
        <v>218</v>
      </c>
      <c r="N18" s="180"/>
      <c r="O18" s="50" t="s">
        <v>348</v>
      </c>
      <c r="P18" s="197"/>
    </row>
    <row r="19" spans="2:16" ht="59.25" customHeight="1" x14ac:dyDescent="0.25">
      <c r="B19" s="86"/>
      <c r="C19" s="85"/>
      <c r="D19" s="72" t="s">
        <v>132</v>
      </c>
      <c r="E19" s="75" t="s">
        <v>166</v>
      </c>
      <c r="F19" s="76" t="s">
        <v>46</v>
      </c>
      <c r="G19" s="2" t="s">
        <v>42</v>
      </c>
      <c r="H19" s="141" t="s">
        <v>64</v>
      </c>
      <c r="I19" s="77">
        <v>44316</v>
      </c>
      <c r="J19" s="17">
        <v>1</v>
      </c>
      <c r="K19" s="30">
        <v>1</v>
      </c>
      <c r="L19" s="69">
        <f t="shared" si="0"/>
        <v>1</v>
      </c>
      <c r="M19" s="119" t="s">
        <v>218</v>
      </c>
      <c r="N19" s="180"/>
      <c r="O19" s="88" t="s">
        <v>381</v>
      </c>
      <c r="P19" s="197"/>
    </row>
    <row r="20" spans="2:16" ht="88.5" customHeight="1" x14ac:dyDescent="0.25">
      <c r="B20" s="86"/>
      <c r="C20" s="85"/>
      <c r="D20" s="72" t="s">
        <v>134</v>
      </c>
      <c r="E20" s="1" t="s">
        <v>228</v>
      </c>
      <c r="F20" s="142" t="s">
        <v>167</v>
      </c>
      <c r="G20" s="2" t="s">
        <v>42</v>
      </c>
      <c r="H20" s="142" t="s">
        <v>229</v>
      </c>
      <c r="I20" s="10" t="s">
        <v>131</v>
      </c>
      <c r="J20" s="17">
        <v>12</v>
      </c>
      <c r="K20" s="30">
        <v>4</v>
      </c>
      <c r="L20" s="71">
        <f t="shared" si="0"/>
        <v>0.33333333333333331</v>
      </c>
      <c r="M20" s="119" t="s">
        <v>220</v>
      </c>
      <c r="N20" s="180"/>
      <c r="O20" s="51" t="s">
        <v>382</v>
      </c>
      <c r="P20" s="197"/>
    </row>
    <row r="21" spans="2:16" ht="80.25" customHeight="1" x14ac:dyDescent="0.25">
      <c r="B21" s="86"/>
      <c r="C21" s="85"/>
      <c r="D21" s="8" t="s">
        <v>135</v>
      </c>
      <c r="E21" s="9" t="s">
        <v>168</v>
      </c>
      <c r="F21" s="8" t="s">
        <v>169</v>
      </c>
      <c r="G21" s="8" t="s">
        <v>42</v>
      </c>
      <c r="H21" s="8" t="s">
        <v>133</v>
      </c>
      <c r="I21" s="10" t="s">
        <v>331</v>
      </c>
      <c r="J21" s="17">
        <v>2</v>
      </c>
      <c r="K21" s="30">
        <v>1</v>
      </c>
      <c r="L21" s="71">
        <f t="shared" si="0"/>
        <v>0.5</v>
      </c>
      <c r="M21" s="71" t="s">
        <v>220</v>
      </c>
      <c r="N21" s="180"/>
      <c r="O21" s="51" t="s">
        <v>383</v>
      </c>
      <c r="P21" s="197"/>
    </row>
    <row r="22" spans="2:16" ht="95.25" customHeight="1" x14ac:dyDescent="0.25">
      <c r="B22" s="86"/>
      <c r="C22" s="85"/>
      <c r="D22" s="8" t="s">
        <v>136</v>
      </c>
      <c r="E22" s="9" t="s">
        <v>170</v>
      </c>
      <c r="F22" s="8" t="s">
        <v>171</v>
      </c>
      <c r="G22" s="2" t="s">
        <v>42</v>
      </c>
      <c r="H22" s="8" t="s">
        <v>133</v>
      </c>
      <c r="I22" s="10" t="s">
        <v>240</v>
      </c>
      <c r="J22" s="17">
        <v>2</v>
      </c>
      <c r="K22" s="30">
        <v>1</v>
      </c>
      <c r="L22" s="71">
        <f t="shared" si="0"/>
        <v>0.5</v>
      </c>
      <c r="M22" s="71" t="s">
        <v>220</v>
      </c>
      <c r="N22" s="180"/>
      <c r="O22" s="51" t="s">
        <v>384</v>
      </c>
      <c r="P22" s="197"/>
    </row>
    <row r="23" spans="2:16" s="89" customFormat="1" ht="114.75" customHeight="1" x14ac:dyDescent="0.25">
      <c r="B23" s="149"/>
      <c r="C23" s="85"/>
      <c r="D23" s="8" t="s">
        <v>172</v>
      </c>
      <c r="E23" s="9" t="s">
        <v>230</v>
      </c>
      <c r="F23" s="8" t="s">
        <v>233</v>
      </c>
      <c r="G23" s="2" t="s">
        <v>42</v>
      </c>
      <c r="H23" s="142" t="s">
        <v>51</v>
      </c>
      <c r="I23" s="10" t="s">
        <v>237</v>
      </c>
      <c r="J23" s="17">
        <v>2</v>
      </c>
      <c r="K23" s="30">
        <v>0</v>
      </c>
      <c r="L23" s="71">
        <f t="shared" si="0"/>
        <v>0</v>
      </c>
      <c r="M23" s="71" t="s">
        <v>220</v>
      </c>
      <c r="N23" s="180"/>
      <c r="O23" s="147" t="s">
        <v>352</v>
      </c>
      <c r="P23" s="197"/>
    </row>
    <row r="24" spans="2:16" ht="110.25" customHeight="1" x14ac:dyDescent="0.25">
      <c r="B24" s="86"/>
      <c r="C24" s="85"/>
      <c r="D24" s="8" t="s">
        <v>173</v>
      </c>
      <c r="E24" s="73" t="s">
        <v>231</v>
      </c>
      <c r="F24" s="76" t="s">
        <v>234</v>
      </c>
      <c r="G24" s="2" t="s">
        <v>42</v>
      </c>
      <c r="H24" s="2" t="s">
        <v>378</v>
      </c>
      <c r="I24" s="10" t="s">
        <v>239</v>
      </c>
      <c r="J24" s="17">
        <v>3</v>
      </c>
      <c r="K24" s="30">
        <v>1</v>
      </c>
      <c r="L24" s="71">
        <f t="shared" si="0"/>
        <v>0.33333333333333331</v>
      </c>
      <c r="M24" s="71" t="s">
        <v>220</v>
      </c>
      <c r="N24" s="180"/>
      <c r="O24" s="148" t="s">
        <v>359</v>
      </c>
      <c r="P24" s="197"/>
    </row>
    <row r="25" spans="2:16" ht="83.25" customHeight="1" x14ac:dyDescent="0.25">
      <c r="B25" s="86"/>
      <c r="C25" s="85"/>
      <c r="D25" s="8" t="s">
        <v>174</v>
      </c>
      <c r="E25" s="1" t="s">
        <v>232</v>
      </c>
      <c r="F25" s="2" t="s">
        <v>235</v>
      </c>
      <c r="G25" s="8" t="s">
        <v>42</v>
      </c>
      <c r="H25" s="2" t="s">
        <v>344</v>
      </c>
      <c r="I25" s="10" t="s">
        <v>238</v>
      </c>
      <c r="J25" s="17">
        <v>2</v>
      </c>
      <c r="K25" s="30">
        <v>0</v>
      </c>
      <c r="L25" s="71">
        <f t="shared" si="0"/>
        <v>0</v>
      </c>
      <c r="M25" s="137" t="s">
        <v>220</v>
      </c>
      <c r="N25" s="180"/>
      <c r="O25" s="140" t="s">
        <v>350</v>
      </c>
      <c r="P25" s="197"/>
    </row>
    <row r="26" spans="2:16" ht="113.25" customHeight="1" x14ac:dyDescent="0.25">
      <c r="B26" s="86"/>
      <c r="C26" s="85"/>
      <c r="D26" s="8" t="s">
        <v>175</v>
      </c>
      <c r="E26" s="93" t="s">
        <v>236</v>
      </c>
      <c r="F26" s="2" t="s">
        <v>140</v>
      </c>
      <c r="G26" s="2" t="s">
        <v>42</v>
      </c>
      <c r="H26" s="2" t="s">
        <v>64</v>
      </c>
      <c r="I26" s="10" t="s">
        <v>237</v>
      </c>
      <c r="J26" s="17">
        <v>2</v>
      </c>
      <c r="K26" s="78">
        <v>0</v>
      </c>
      <c r="L26" s="71">
        <f t="shared" si="0"/>
        <v>0</v>
      </c>
      <c r="M26" s="137" t="s">
        <v>220</v>
      </c>
      <c r="N26" s="180"/>
      <c r="O26" s="51" t="s">
        <v>351</v>
      </c>
      <c r="P26" s="197"/>
    </row>
    <row r="27" spans="2:16" ht="90" customHeight="1" x14ac:dyDescent="0.25">
      <c r="B27" s="86"/>
      <c r="C27" s="85"/>
      <c r="D27" s="8" t="s">
        <v>176</v>
      </c>
      <c r="E27" s="9" t="s">
        <v>241</v>
      </c>
      <c r="F27" s="8" t="s">
        <v>245</v>
      </c>
      <c r="G27" s="2" t="s">
        <v>42</v>
      </c>
      <c r="H27" s="8" t="s">
        <v>247</v>
      </c>
      <c r="I27" s="10" t="s">
        <v>237</v>
      </c>
      <c r="J27" s="17">
        <v>2</v>
      </c>
      <c r="K27" s="78">
        <v>1</v>
      </c>
      <c r="L27" s="71">
        <f t="shared" si="0"/>
        <v>0.5</v>
      </c>
      <c r="M27" s="71" t="s">
        <v>220</v>
      </c>
      <c r="N27" s="180"/>
      <c r="O27" s="160" t="s">
        <v>386</v>
      </c>
      <c r="P27" s="197"/>
    </row>
    <row r="28" spans="2:16" ht="316.5" customHeight="1" x14ac:dyDescent="0.25">
      <c r="B28" s="187"/>
      <c r="C28" s="178"/>
      <c r="D28" s="8" t="s">
        <v>177</v>
      </c>
      <c r="E28" s="9" t="s">
        <v>242</v>
      </c>
      <c r="F28" s="8" t="s">
        <v>245</v>
      </c>
      <c r="G28" s="2" t="s">
        <v>42</v>
      </c>
      <c r="H28" s="8" t="s">
        <v>247</v>
      </c>
      <c r="I28" s="10" t="s">
        <v>237</v>
      </c>
      <c r="J28" s="17">
        <v>2</v>
      </c>
      <c r="K28" s="78">
        <v>1</v>
      </c>
      <c r="L28" s="71">
        <f t="shared" si="0"/>
        <v>0.5</v>
      </c>
      <c r="M28" s="71" t="s">
        <v>220</v>
      </c>
      <c r="N28" s="180"/>
      <c r="O28" s="140" t="s">
        <v>387</v>
      </c>
      <c r="P28" s="197"/>
    </row>
    <row r="29" spans="2:16" ht="155.25" customHeight="1" x14ac:dyDescent="0.25">
      <c r="B29" s="189"/>
      <c r="C29" s="179"/>
      <c r="D29" s="8" t="s">
        <v>243</v>
      </c>
      <c r="E29" s="164" t="s">
        <v>244</v>
      </c>
      <c r="F29" s="8" t="s">
        <v>245</v>
      </c>
      <c r="G29" s="2" t="s">
        <v>42</v>
      </c>
      <c r="H29" s="8" t="s">
        <v>247</v>
      </c>
      <c r="I29" s="10" t="s">
        <v>237</v>
      </c>
      <c r="J29" s="17">
        <v>2</v>
      </c>
      <c r="K29" s="78">
        <v>1</v>
      </c>
      <c r="L29" s="71">
        <f t="shared" si="0"/>
        <v>0.5</v>
      </c>
      <c r="M29" s="71" t="s">
        <v>220</v>
      </c>
      <c r="N29" s="180"/>
      <c r="O29" s="140" t="s">
        <v>385</v>
      </c>
      <c r="P29" s="197"/>
    </row>
    <row r="30" spans="2:16" ht="126.75" customHeight="1" x14ac:dyDescent="0.25">
      <c r="B30" s="186" t="s">
        <v>24</v>
      </c>
      <c r="C30" s="177" t="s">
        <v>20</v>
      </c>
      <c r="D30" s="2" t="s">
        <v>65</v>
      </c>
      <c r="E30" s="1" t="s">
        <v>178</v>
      </c>
      <c r="F30" s="2" t="s">
        <v>37</v>
      </c>
      <c r="G30" s="2" t="s">
        <v>42</v>
      </c>
      <c r="H30" s="2" t="s">
        <v>182</v>
      </c>
      <c r="I30" s="146" t="s">
        <v>332</v>
      </c>
      <c r="J30" s="17">
        <v>4</v>
      </c>
      <c r="K30" s="78">
        <v>1</v>
      </c>
      <c r="L30" s="71">
        <f t="shared" si="0"/>
        <v>0.25</v>
      </c>
      <c r="M30" s="71" t="s">
        <v>220</v>
      </c>
      <c r="N30" s="180"/>
      <c r="O30" s="140" t="s">
        <v>370</v>
      </c>
      <c r="P30" s="197"/>
    </row>
    <row r="31" spans="2:16" ht="51.75" x14ac:dyDescent="0.25">
      <c r="B31" s="187"/>
      <c r="C31" s="178"/>
      <c r="D31" s="2" t="s">
        <v>66</v>
      </c>
      <c r="E31" s="93" t="s">
        <v>179</v>
      </c>
      <c r="F31" s="2" t="s">
        <v>248</v>
      </c>
      <c r="G31" s="2" t="s">
        <v>42</v>
      </c>
      <c r="H31" s="8" t="s">
        <v>133</v>
      </c>
      <c r="I31" s="10" t="s">
        <v>336</v>
      </c>
      <c r="J31" s="17">
        <v>2</v>
      </c>
      <c r="K31" s="78">
        <v>1</v>
      </c>
      <c r="L31" s="71">
        <f t="shared" si="0"/>
        <v>0.5</v>
      </c>
      <c r="M31" s="71" t="s">
        <v>220</v>
      </c>
      <c r="N31" s="180"/>
      <c r="O31" s="140" t="s">
        <v>388</v>
      </c>
      <c r="P31" s="197"/>
    </row>
    <row r="32" spans="2:16" ht="69.75" customHeight="1" x14ac:dyDescent="0.25">
      <c r="B32" s="187"/>
      <c r="C32" s="178"/>
      <c r="D32" s="2" t="s">
        <v>67</v>
      </c>
      <c r="E32" s="87" t="s">
        <v>250</v>
      </c>
      <c r="F32" s="2" t="s">
        <v>249</v>
      </c>
      <c r="G32" s="2" t="s">
        <v>42</v>
      </c>
      <c r="H32" s="8" t="s">
        <v>251</v>
      </c>
      <c r="I32" s="10">
        <v>44316</v>
      </c>
      <c r="J32" s="17">
        <v>1</v>
      </c>
      <c r="K32" s="78">
        <v>1</v>
      </c>
      <c r="L32" s="71">
        <f t="shared" si="0"/>
        <v>1</v>
      </c>
      <c r="M32" s="137" t="s">
        <v>218</v>
      </c>
      <c r="N32" s="180"/>
      <c r="O32" s="48" t="s">
        <v>360</v>
      </c>
      <c r="P32" s="197"/>
    </row>
    <row r="33" spans="1:17" ht="65.25" customHeight="1" x14ac:dyDescent="0.25">
      <c r="B33" s="189"/>
      <c r="C33" s="179"/>
      <c r="D33" s="2" t="s">
        <v>137</v>
      </c>
      <c r="E33" s="1" t="s">
        <v>180</v>
      </c>
      <c r="F33" s="2" t="s">
        <v>181</v>
      </c>
      <c r="G33" s="2" t="s">
        <v>42</v>
      </c>
      <c r="H33" s="8" t="s">
        <v>64</v>
      </c>
      <c r="I33" s="10">
        <v>44196</v>
      </c>
      <c r="J33" s="17">
        <v>1</v>
      </c>
      <c r="K33" s="78">
        <v>1</v>
      </c>
      <c r="L33" s="71">
        <f t="shared" si="0"/>
        <v>1</v>
      </c>
      <c r="M33" s="137" t="s">
        <v>218</v>
      </c>
      <c r="N33" s="180"/>
      <c r="O33" s="144" t="s">
        <v>367</v>
      </c>
      <c r="P33" s="197"/>
    </row>
    <row r="34" spans="1:17" ht="78.75" customHeight="1" x14ac:dyDescent="0.25">
      <c r="B34" s="186" t="s">
        <v>69</v>
      </c>
      <c r="C34" s="177" t="s">
        <v>21</v>
      </c>
      <c r="D34" s="2" t="s">
        <v>68</v>
      </c>
      <c r="E34" s="12" t="s">
        <v>183</v>
      </c>
      <c r="F34" s="11" t="s">
        <v>71</v>
      </c>
      <c r="G34" s="2" t="s">
        <v>42</v>
      </c>
      <c r="H34" s="2" t="s">
        <v>64</v>
      </c>
      <c r="I34" s="13">
        <v>44316</v>
      </c>
      <c r="J34" s="17">
        <v>1</v>
      </c>
      <c r="K34" s="78">
        <v>1</v>
      </c>
      <c r="L34" s="71">
        <f t="shared" si="0"/>
        <v>1</v>
      </c>
      <c r="M34" s="137" t="s">
        <v>218</v>
      </c>
      <c r="N34" s="180"/>
      <c r="O34" s="48" t="s">
        <v>361</v>
      </c>
      <c r="P34" s="197"/>
    </row>
    <row r="35" spans="1:17" ht="75" customHeight="1" x14ac:dyDescent="0.25">
      <c r="B35" s="187"/>
      <c r="C35" s="178"/>
      <c r="D35" s="2" t="s">
        <v>70</v>
      </c>
      <c r="E35" s="1" t="s">
        <v>184</v>
      </c>
      <c r="F35" s="2" t="s">
        <v>22</v>
      </c>
      <c r="G35" s="2" t="s">
        <v>42</v>
      </c>
      <c r="H35" s="2" t="s">
        <v>64</v>
      </c>
      <c r="I35" s="10">
        <v>44196</v>
      </c>
      <c r="J35" s="17">
        <v>1</v>
      </c>
      <c r="K35" s="78">
        <v>1</v>
      </c>
      <c r="L35" s="71">
        <f t="shared" si="0"/>
        <v>1</v>
      </c>
      <c r="M35" s="137" t="s">
        <v>218</v>
      </c>
      <c r="N35" s="180"/>
      <c r="O35" s="51" t="s">
        <v>362</v>
      </c>
      <c r="P35" s="197"/>
    </row>
    <row r="36" spans="1:17" ht="77.25" customHeight="1" x14ac:dyDescent="0.25">
      <c r="A36" s="91"/>
      <c r="B36" s="70" t="s">
        <v>252</v>
      </c>
      <c r="C36" s="178"/>
      <c r="D36" s="2" t="s">
        <v>72</v>
      </c>
      <c r="E36" s="73" t="s">
        <v>185</v>
      </c>
      <c r="F36" s="74" t="s">
        <v>47</v>
      </c>
      <c r="G36" s="2" t="s">
        <v>42</v>
      </c>
      <c r="H36" s="2" t="s">
        <v>64</v>
      </c>
      <c r="I36" s="13">
        <v>44316</v>
      </c>
      <c r="J36" s="17">
        <v>1</v>
      </c>
      <c r="K36" s="78">
        <v>1</v>
      </c>
      <c r="L36" s="69">
        <f t="shared" si="0"/>
        <v>1</v>
      </c>
      <c r="M36" s="71" t="s">
        <v>218</v>
      </c>
      <c r="N36" s="180"/>
      <c r="O36" s="88" t="s">
        <v>362</v>
      </c>
      <c r="P36" s="197"/>
    </row>
    <row r="37" spans="1:17" ht="78" customHeight="1" x14ac:dyDescent="0.25">
      <c r="A37" s="91"/>
      <c r="B37" s="70" t="s">
        <v>253</v>
      </c>
      <c r="C37" s="178"/>
      <c r="D37" s="2" t="s">
        <v>255</v>
      </c>
      <c r="E37" s="99" t="s">
        <v>256</v>
      </c>
      <c r="F37" s="167" t="s">
        <v>36</v>
      </c>
      <c r="G37" s="2" t="s">
        <v>42</v>
      </c>
      <c r="H37" s="155" t="s">
        <v>19</v>
      </c>
      <c r="I37" s="10">
        <v>44316</v>
      </c>
      <c r="J37" s="17">
        <v>1</v>
      </c>
      <c r="K37" s="78">
        <v>1</v>
      </c>
      <c r="L37" s="71">
        <f t="shared" si="0"/>
        <v>1</v>
      </c>
      <c r="M37" s="71" t="s">
        <v>218</v>
      </c>
      <c r="N37" s="180"/>
      <c r="O37" s="88" t="s">
        <v>363</v>
      </c>
      <c r="P37" s="197"/>
    </row>
    <row r="38" spans="1:17" s="89" customFormat="1" ht="75.75" customHeight="1" x14ac:dyDescent="0.25">
      <c r="A38" s="91"/>
      <c r="B38" s="68" t="s">
        <v>254</v>
      </c>
      <c r="C38" s="179"/>
      <c r="D38" s="8" t="s">
        <v>73</v>
      </c>
      <c r="E38" s="99" t="s">
        <v>257</v>
      </c>
      <c r="F38" s="92" t="s">
        <v>48</v>
      </c>
      <c r="G38" s="2" t="s">
        <v>42</v>
      </c>
      <c r="H38" s="2" t="s">
        <v>64</v>
      </c>
      <c r="I38" s="13">
        <v>44316</v>
      </c>
      <c r="J38" s="17">
        <v>1</v>
      </c>
      <c r="K38" s="90">
        <v>1</v>
      </c>
      <c r="L38" s="137">
        <f t="shared" si="0"/>
        <v>1</v>
      </c>
      <c r="M38" s="71" t="s">
        <v>218</v>
      </c>
      <c r="N38" s="180"/>
      <c r="O38" s="88" t="s">
        <v>364</v>
      </c>
      <c r="P38" s="197"/>
    </row>
    <row r="39" spans="1:17" s="89" customFormat="1" ht="57" customHeight="1" thickBot="1" x14ac:dyDescent="0.3">
      <c r="B39" s="203" t="s">
        <v>109</v>
      </c>
      <c r="C39" s="204"/>
      <c r="D39" s="204"/>
      <c r="E39" s="204"/>
      <c r="F39" s="204"/>
      <c r="G39" s="204"/>
      <c r="H39" s="204"/>
      <c r="I39" s="204"/>
      <c r="J39" s="204"/>
      <c r="K39" s="204"/>
      <c r="L39" s="204"/>
      <c r="M39" s="204"/>
      <c r="N39" s="204"/>
      <c r="O39" s="205"/>
      <c r="P39" s="197"/>
    </row>
    <row r="40" spans="1:17" ht="51" customHeight="1" x14ac:dyDescent="0.25">
      <c r="B40" s="188" t="s">
        <v>35</v>
      </c>
      <c r="C40" s="182"/>
      <c r="D40" s="181" t="s">
        <v>9</v>
      </c>
      <c r="E40" s="182"/>
      <c r="F40" s="59" t="s">
        <v>2</v>
      </c>
      <c r="G40" s="59" t="s">
        <v>7</v>
      </c>
      <c r="H40" s="59" t="s">
        <v>10</v>
      </c>
      <c r="I40" s="59" t="s">
        <v>11</v>
      </c>
      <c r="J40" s="59" t="s">
        <v>213</v>
      </c>
      <c r="K40" s="59" t="s">
        <v>39</v>
      </c>
      <c r="L40" s="59" t="s">
        <v>40</v>
      </c>
      <c r="M40" s="59" t="s">
        <v>221</v>
      </c>
      <c r="N40" s="59" t="s">
        <v>8</v>
      </c>
      <c r="O40" s="94" t="s">
        <v>128</v>
      </c>
      <c r="P40" s="197"/>
    </row>
    <row r="41" spans="1:17" ht="76.5" x14ac:dyDescent="0.25">
      <c r="B41" s="186" t="s">
        <v>17</v>
      </c>
      <c r="C41" s="177" t="s">
        <v>110</v>
      </c>
      <c r="D41" s="111" t="s">
        <v>74</v>
      </c>
      <c r="E41" s="110" t="s">
        <v>258</v>
      </c>
      <c r="F41" s="174" t="s">
        <v>260</v>
      </c>
      <c r="G41" s="18" t="s">
        <v>42</v>
      </c>
      <c r="H41" s="154" t="s">
        <v>60</v>
      </c>
      <c r="I41" s="113" t="s">
        <v>261</v>
      </c>
      <c r="J41" s="23">
        <v>2</v>
      </c>
      <c r="K41" s="21">
        <v>1</v>
      </c>
      <c r="L41" s="171">
        <f t="shared" ref="L41:L62" si="1">+K41/J41</f>
        <v>0.5</v>
      </c>
      <c r="M41" s="171" t="s">
        <v>220</v>
      </c>
      <c r="N41" s="199">
        <f>AVERAGE(L41:L62)</f>
        <v>0.17424242424242425</v>
      </c>
      <c r="O41" s="81" t="s">
        <v>365</v>
      </c>
      <c r="P41" s="197"/>
    </row>
    <row r="42" spans="1:17" ht="82.5" customHeight="1" x14ac:dyDescent="0.25">
      <c r="B42" s="189"/>
      <c r="C42" s="179"/>
      <c r="D42" s="2" t="s">
        <v>75</v>
      </c>
      <c r="E42" s="1" t="s">
        <v>259</v>
      </c>
      <c r="F42" s="74" t="s">
        <v>140</v>
      </c>
      <c r="G42" s="2" t="s">
        <v>42</v>
      </c>
      <c r="H42" s="2" t="s">
        <v>64</v>
      </c>
      <c r="I42" s="7" t="s">
        <v>262</v>
      </c>
      <c r="J42" s="30">
        <v>2</v>
      </c>
      <c r="K42" s="6">
        <v>0</v>
      </c>
      <c r="L42" s="170">
        <f t="shared" si="1"/>
        <v>0</v>
      </c>
      <c r="M42" s="170" t="s">
        <v>220</v>
      </c>
      <c r="N42" s="200"/>
      <c r="O42" s="80" t="s">
        <v>351</v>
      </c>
      <c r="P42" s="197"/>
    </row>
    <row r="43" spans="1:17" ht="89.25" x14ac:dyDescent="0.25">
      <c r="B43" s="186" t="s">
        <v>23</v>
      </c>
      <c r="C43" s="177" t="s">
        <v>4</v>
      </c>
      <c r="D43" s="2" t="s">
        <v>76</v>
      </c>
      <c r="E43" s="100" t="s">
        <v>337</v>
      </c>
      <c r="F43" s="2" t="s">
        <v>222</v>
      </c>
      <c r="G43" s="2" t="s">
        <v>42</v>
      </c>
      <c r="H43" s="101" t="s">
        <v>80</v>
      </c>
      <c r="I43" s="10" t="s">
        <v>334</v>
      </c>
      <c r="J43" s="17">
        <v>2</v>
      </c>
      <c r="K43" s="102">
        <v>1</v>
      </c>
      <c r="L43" s="71">
        <f t="shared" si="1"/>
        <v>0.5</v>
      </c>
      <c r="M43" s="71" t="s">
        <v>220</v>
      </c>
      <c r="N43" s="200"/>
      <c r="O43" s="150" t="s">
        <v>394</v>
      </c>
      <c r="P43" s="197"/>
    </row>
    <row r="44" spans="1:17" ht="62.25" customHeight="1" x14ac:dyDescent="0.25">
      <c r="B44" s="187"/>
      <c r="C44" s="178"/>
      <c r="D44" s="2" t="s">
        <v>77</v>
      </c>
      <c r="E44" s="1" t="s">
        <v>263</v>
      </c>
      <c r="F44" s="2" t="s">
        <v>260</v>
      </c>
      <c r="G44" s="2" t="s">
        <v>42</v>
      </c>
      <c r="H44" s="2" t="s">
        <v>60</v>
      </c>
      <c r="I44" s="16" t="s">
        <v>261</v>
      </c>
      <c r="J44" s="17">
        <v>2</v>
      </c>
      <c r="K44" s="6">
        <v>1</v>
      </c>
      <c r="L44" s="15">
        <f t="shared" si="1"/>
        <v>0.5</v>
      </c>
      <c r="M44" s="15" t="s">
        <v>220</v>
      </c>
      <c r="N44" s="200"/>
      <c r="O44" s="150" t="s">
        <v>366</v>
      </c>
      <c r="P44" s="197"/>
      <c r="Q44" s="27"/>
    </row>
    <row r="45" spans="1:17" ht="63.75" x14ac:dyDescent="0.25">
      <c r="B45" s="187"/>
      <c r="C45" s="178"/>
      <c r="D45" s="2" t="s">
        <v>78</v>
      </c>
      <c r="E45" s="1" t="s">
        <v>264</v>
      </c>
      <c r="F45" s="2" t="s">
        <v>140</v>
      </c>
      <c r="G45" s="2" t="s">
        <v>42</v>
      </c>
      <c r="H45" s="2" t="s">
        <v>64</v>
      </c>
      <c r="I45" s="16" t="s">
        <v>262</v>
      </c>
      <c r="J45" s="17">
        <v>2</v>
      </c>
      <c r="K45" s="6">
        <v>0</v>
      </c>
      <c r="L45" s="15">
        <f t="shared" si="1"/>
        <v>0</v>
      </c>
      <c r="M45" s="15" t="s">
        <v>220</v>
      </c>
      <c r="N45" s="200"/>
      <c r="O45" s="150" t="s">
        <v>351</v>
      </c>
      <c r="P45" s="197"/>
    </row>
    <row r="46" spans="1:17" ht="102" x14ac:dyDescent="0.25">
      <c r="B46" s="187"/>
      <c r="C46" s="178"/>
      <c r="D46" s="2" t="s">
        <v>79</v>
      </c>
      <c r="E46" s="1" t="s">
        <v>265</v>
      </c>
      <c r="F46" s="2" t="s">
        <v>266</v>
      </c>
      <c r="G46" s="2" t="s">
        <v>42</v>
      </c>
      <c r="H46" s="2" t="s">
        <v>267</v>
      </c>
      <c r="I46" s="10" t="s">
        <v>268</v>
      </c>
      <c r="J46" s="17">
        <v>4</v>
      </c>
      <c r="K46" s="6">
        <v>1</v>
      </c>
      <c r="L46" s="98">
        <f t="shared" si="1"/>
        <v>0.25</v>
      </c>
      <c r="M46" s="98" t="s">
        <v>220</v>
      </c>
      <c r="N46" s="200"/>
      <c r="O46" s="150" t="s">
        <v>368</v>
      </c>
      <c r="P46" s="197"/>
    </row>
    <row r="47" spans="1:17" ht="108.75" customHeight="1" x14ac:dyDescent="0.25">
      <c r="B47" s="189"/>
      <c r="C47" s="179"/>
      <c r="D47" s="109" t="s">
        <v>269</v>
      </c>
      <c r="E47" s="104" t="s">
        <v>270</v>
      </c>
      <c r="F47" s="76" t="s">
        <v>271</v>
      </c>
      <c r="G47" s="103" t="s">
        <v>42</v>
      </c>
      <c r="H47" s="2" t="s">
        <v>267</v>
      </c>
      <c r="I47" s="105" t="s">
        <v>272</v>
      </c>
      <c r="J47" s="17">
        <v>4</v>
      </c>
      <c r="K47" s="6">
        <v>1</v>
      </c>
      <c r="L47" s="15">
        <f t="shared" si="1"/>
        <v>0.25</v>
      </c>
      <c r="M47" s="71" t="s">
        <v>220</v>
      </c>
      <c r="N47" s="200"/>
      <c r="O47" s="81" t="s">
        <v>369</v>
      </c>
      <c r="P47" s="197"/>
    </row>
    <row r="48" spans="1:17" ht="120.75" customHeight="1" x14ac:dyDescent="0.25">
      <c r="B48" s="186" t="s">
        <v>26</v>
      </c>
      <c r="C48" s="177" t="s">
        <v>5</v>
      </c>
      <c r="D48" s="2" t="s">
        <v>81</v>
      </c>
      <c r="E48" s="110" t="s">
        <v>273</v>
      </c>
      <c r="F48" s="111" t="s">
        <v>111</v>
      </c>
      <c r="G48" s="111" t="s">
        <v>42</v>
      </c>
      <c r="H48" s="111" t="s">
        <v>83</v>
      </c>
      <c r="I48" s="151" t="s">
        <v>274</v>
      </c>
      <c r="J48" s="23">
        <v>3</v>
      </c>
      <c r="K48" s="102">
        <v>1</v>
      </c>
      <c r="L48" s="71">
        <f t="shared" si="1"/>
        <v>0.33333333333333331</v>
      </c>
      <c r="M48" s="71" t="s">
        <v>220</v>
      </c>
      <c r="N48" s="200"/>
      <c r="O48" s="83" t="s">
        <v>379</v>
      </c>
      <c r="P48" s="197"/>
    </row>
    <row r="49" spans="2:18" s="136" customFormat="1" ht="83.25" customHeight="1" x14ac:dyDescent="0.25">
      <c r="B49" s="189"/>
      <c r="C49" s="179"/>
      <c r="D49" s="2" t="s">
        <v>82</v>
      </c>
      <c r="E49" s="1" t="s">
        <v>275</v>
      </c>
      <c r="F49" s="2" t="s">
        <v>338</v>
      </c>
      <c r="G49" s="2" t="s">
        <v>42</v>
      </c>
      <c r="H49" s="2" t="s">
        <v>60</v>
      </c>
      <c r="I49" s="108" t="s">
        <v>237</v>
      </c>
      <c r="J49" s="30">
        <v>2</v>
      </c>
      <c r="K49" s="6">
        <v>0</v>
      </c>
      <c r="L49" s="15">
        <f t="shared" si="1"/>
        <v>0</v>
      </c>
      <c r="M49" s="71" t="s">
        <v>220</v>
      </c>
      <c r="N49" s="200"/>
      <c r="O49" s="81" t="s">
        <v>351</v>
      </c>
      <c r="P49" s="197"/>
      <c r="Q49" s="173"/>
      <c r="R49" s="173"/>
    </row>
    <row r="50" spans="2:18" ht="120.75" customHeight="1" x14ac:dyDescent="0.25">
      <c r="B50" s="186" t="s">
        <v>38</v>
      </c>
      <c r="C50" s="177" t="s">
        <v>25</v>
      </c>
      <c r="D50" s="2" t="s">
        <v>84</v>
      </c>
      <c r="E50" s="9" t="s">
        <v>186</v>
      </c>
      <c r="F50" s="8" t="s">
        <v>138</v>
      </c>
      <c r="G50" s="8" t="s">
        <v>42</v>
      </c>
      <c r="H50" s="8" t="s">
        <v>95</v>
      </c>
      <c r="I50" s="106" t="s">
        <v>276</v>
      </c>
      <c r="J50" s="17">
        <v>2</v>
      </c>
      <c r="K50" s="6">
        <v>0</v>
      </c>
      <c r="L50" s="15">
        <f t="shared" si="1"/>
        <v>0</v>
      </c>
      <c r="M50" s="71" t="s">
        <v>220</v>
      </c>
      <c r="N50" s="200"/>
      <c r="O50" s="81" t="s">
        <v>371</v>
      </c>
      <c r="P50" s="197"/>
    </row>
    <row r="51" spans="2:18" ht="72.75" customHeight="1" x14ac:dyDescent="0.25">
      <c r="B51" s="187"/>
      <c r="C51" s="178"/>
      <c r="D51" s="2" t="s">
        <v>85</v>
      </c>
      <c r="E51" s="1" t="s">
        <v>187</v>
      </c>
      <c r="F51" s="2" t="s">
        <v>139</v>
      </c>
      <c r="G51" s="2" t="s">
        <v>42</v>
      </c>
      <c r="H51" s="2" t="s">
        <v>95</v>
      </c>
      <c r="I51" s="10" t="s">
        <v>277</v>
      </c>
      <c r="J51" s="17">
        <v>4</v>
      </c>
      <c r="K51" s="102">
        <v>2</v>
      </c>
      <c r="L51" s="15">
        <f t="shared" si="1"/>
        <v>0.5</v>
      </c>
      <c r="M51" s="71" t="s">
        <v>220</v>
      </c>
      <c r="N51" s="200"/>
      <c r="O51" s="81" t="s">
        <v>372</v>
      </c>
      <c r="P51" s="197"/>
    </row>
    <row r="52" spans="2:18" ht="87" customHeight="1" x14ac:dyDescent="0.25">
      <c r="B52" s="187"/>
      <c r="C52" s="178"/>
      <c r="D52" s="2" t="s">
        <v>86</v>
      </c>
      <c r="E52" s="112" t="s">
        <v>188</v>
      </c>
      <c r="F52" s="2" t="s">
        <v>153</v>
      </c>
      <c r="G52" s="2" t="s">
        <v>42</v>
      </c>
      <c r="H52" s="2" t="s">
        <v>95</v>
      </c>
      <c r="I52" s="22">
        <v>44415</v>
      </c>
      <c r="J52" s="17">
        <v>1</v>
      </c>
      <c r="K52" s="6">
        <v>0</v>
      </c>
      <c r="L52" s="15">
        <f t="shared" si="1"/>
        <v>0</v>
      </c>
      <c r="M52" s="71" t="s">
        <v>220</v>
      </c>
      <c r="N52" s="200"/>
      <c r="O52" s="81" t="s">
        <v>351</v>
      </c>
      <c r="P52" s="197"/>
    </row>
    <row r="53" spans="2:18" ht="81" customHeight="1" x14ac:dyDescent="0.25">
      <c r="B53" s="187"/>
      <c r="C53" s="178"/>
      <c r="D53" s="18" t="s">
        <v>112</v>
      </c>
      <c r="E53" s="19" t="s">
        <v>278</v>
      </c>
      <c r="F53" s="2" t="s">
        <v>279</v>
      </c>
      <c r="G53" s="18" t="s">
        <v>42</v>
      </c>
      <c r="H53" s="2" t="s">
        <v>64</v>
      </c>
      <c r="I53" s="22">
        <v>44407</v>
      </c>
      <c r="J53" s="30">
        <v>1</v>
      </c>
      <c r="K53" s="21">
        <v>0</v>
      </c>
      <c r="L53" s="55">
        <f t="shared" si="1"/>
        <v>0</v>
      </c>
      <c r="M53" s="71" t="s">
        <v>220</v>
      </c>
      <c r="N53" s="200"/>
      <c r="O53" s="81" t="s">
        <v>351</v>
      </c>
      <c r="P53" s="197"/>
    </row>
    <row r="54" spans="2:18" ht="76.5" x14ac:dyDescent="0.25">
      <c r="B54" s="187"/>
      <c r="C54" s="178"/>
      <c r="D54" s="18" t="s">
        <v>113</v>
      </c>
      <c r="E54" s="19" t="s">
        <v>280</v>
      </c>
      <c r="F54" s="18" t="s">
        <v>260</v>
      </c>
      <c r="G54" s="18" t="s">
        <v>42</v>
      </c>
      <c r="H54" s="2" t="s">
        <v>60</v>
      </c>
      <c r="I54" s="22" t="s">
        <v>281</v>
      </c>
      <c r="J54" s="30">
        <v>2</v>
      </c>
      <c r="K54" s="21">
        <v>1</v>
      </c>
      <c r="L54" s="96">
        <f t="shared" si="1"/>
        <v>0.5</v>
      </c>
      <c r="M54" s="71" t="s">
        <v>220</v>
      </c>
      <c r="N54" s="200"/>
      <c r="O54" s="81" t="s">
        <v>365</v>
      </c>
      <c r="P54" s="197"/>
    </row>
    <row r="55" spans="2:18" ht="63.75" x14ac:dyDescent="0.25">
      <c r="B55" s="187"/>
      <c r="C55" s="178"/>
      <c r="D55" s="18" t="s">
        <v>283</v>
      </c>
      <c r="E55" s="1" t="s">
        <v>285</v>
      </c>
      <c r="F55" s="2" t="s">
        <v>140</v>
      </c>
      <c r="G55" s="18" t="s">
        <v>42</v>
      </c>
      <c r="H55" s="2" t="s">
        <v>64</v>
      </c>
      <c r="I55" s="7" t="s">
        <v>262</v>
      </c>
      <c r="J55" s="30">
        <v>2</v>
      </c>
      <c r="K55" s="21">
        <v>0</v>
      </c>
      <c r="L55" s="96">
        <f t="shared" si="1"/>
        <v>0</v>
      </c>
      <c r="M55" s="71" t="s">
        <v>220</v>
      </c>
      <c r="N55" s="200"/>
      <c r="O55" s="81" t="s">
        <v>351</v>
      </c>
      <c r="P55" s="197"/>
    </row>
    <row r="56" spans="2:18" ht="72" customHeight="1" x14ac:dyDescent="0.25">
      <c r="B56" s="187"/>
      <c r="C56" s="178"/>
      <c r="D56" s="2" t="s">
        <v>284</v>
      </c>
      <c r="E56" s="1" t="s">
        <v>286</v>
      </c>
      <c r="F56" s="74" t="s">
        <v>260</v>
      </c>
      <c r="G56" s="2" t="s">
        <v>42</v>
      </c>
      <c r="H56" s="2" t="s">
        <v>60</v>
      </c>
      <c r="I56" s="7" t="s">
        <v>261</v>
      </c>
      <c r="J56" s="30">
        <v>2</v>
      </c>
      <c r="K56" s="21">
        <v>1</v>
      </c>
      <c r="L56" s="96">
        <f t="shared" si="1"/>
        <v>0.5</v>
      </c>
      <c r="M56" s="71" t="s">
        <v>220</v>
      </c>
      <c r="N56" s="200"/>
      <c r="O56" s="81" t="s">
        <v>365</v>
      </c>
      <c r="P56" s="197"/>
    </row>
    <row r="57" spans="2:18" ht="87.75" customHeight="1" x14ac:dyDescent="0.25">
      <c r="B57" s="189"/>
      <c r="C57" s="179"/>
      <c r="D57" s="111" t="s">
        <v>282</v>
      </c>
      <c r="E57" s="87" t="s">
        <v>287</v>
      </c>
      <c r="F57" s="111" t="s">
        <v>140</v>
      </c>
      <c r="G57" s="111" t="s">
        <v>42</v>
      </c>
      <c r="H57" s="155" t="s">
        <v>64</v>
      </c>
      <c r="I57" s="113" t="s">
        <v>288</v>
      </c>
      <c r="J57" s="30">
        <v>2</v>
      </c>
      <c r="K57" s="21">
        <v>0</v>
      </c>
      <c r="L57" s="55">
        <f t="shared" si="1"/>
        <v>0</v>
      </c>
      <c r="M57" s="71" t="s">
        <v>220</v>
      </c>
      <c r="N57" s="200"/>
      <c r="O57" s="81" t="s">
        <v>351</v>
      </c>
      <c r="P57" s="197"/>
    </row>
    <row r="58" spans="2:18" ht="88.5" customHeight="1" x14ac:dyDescent="0.25">
      <c r="B58" s="186" t="s">
        <v>89</v>
      </c>
      <c r="C58" s="177" t="s">
        <v>6</v>
      </c>
      <c r="D58" s="35" t="s">
        <v>88</v>
      </c>
      <c r="E58" s="19" t="s">
        <v>190</v>
      </c>
      <c r="F58" s="18" t="s">
        <v>37</v>
      </c>
      <c r="G58" s="18" t="s">
        <v>42</v>
      </c>
      <c r="H58" s="2" t="s">
        <v>60</v>
      </c>
      <c r="I58" s="22">
        <v>44439</v>
      </c>
      <c r="J58" s="30">
        <v>1</v>
      </c>
      <c r="K58" s="21">
        <v>0</v>
      </c>
      <c r="L58" s="55">
        <f t="shared" si="1"/>
        <v>0</v>
      </c>
      <c r="M58" s="71" t="s">
        <v>220</v>
      </c>
      <c r="N58" s="200"/>
      <c r="O58" s="81" t="s">
        <v>351</v>
      </c>
      <c r="P58" s="197"/>
    </row>
    <row r="59" spans="2:18" ht="173.25" customHeight="1" x14ac:dyDescent="0.25">
      <c r="B59" s="187"/>
      <c r="C59" s="178"/>
      <c r="D59" s="35" t="s">
        <v>114</v>
      </c>
      <c r="E59" s="19" t="s">
        <v>191</v>
      </c>
      <c r="F59" s="18" t="s">
        <v>37</v>
      </c>
      <c r="G59" s="18" t="s">
        <v>42</v>
      </c>
      <c r="H59" s="2" t="s">
        <v>189</v>
      </c>
      <c r="I59" s="22" t="s">
        <v>276</v>
      </c>
      <c r="J59" s="30">
        <v>2</v>
      </c>
      <c r="K59" s="21">
        <v>0</v>
      </c>
      <c r="L59" s="55">
        <f t="shared" si="1"/>
        <v>0</v>
      </c>
      <c r="M59" s="71" t="s">
        <v>220</v>
      </c>
      <c r="N59" s="200"/>
      <c r="O59" s="79" t="s">
        <v>373</v>
      </c>
      <c r="P59" s="197"/>
    </row>
    <row r="60" spans="2:18" ht="72.75" customHeight="1" x14ac:dyDescent="0.25">
      <c r="B60" s="187"/>
      <c r="C60" s="178"/>
      <c r="D60" s="35" t="s">
        <v>115</v>
      </c>
      <c r="E60" s="19" t="s">
        <v>289</v>
      </c>
      <c r="F60" s="18" t="s">
        <v>339</v>
      </c>
      <c r="G60" s="18" t="s">
        <v>42</v>
      </c>
      <c r="H60" s="2" t="s">
        <v>60</v>
      </c>
      <c r="I60" s="22" t="s">
        <v>333</v>
      </c>
      <c r="J60" s="30">
        <v>2</v>
      </c>
      <c r="K60" s="21">
        <v>0</v>
      </c>
      <c r="L60" s="55">
        <f t="shared" si="1"/>
        <v>0</v>
      </c>
      <c r="M60" s="71" t="s">
        <v>220</v>
      </c>
      <c r="N60" s="200"/>
      <c r="O60" s="81" t="s">
        <v>351</v>
      </c>
      <c r="P60" s="197"/>
    </row>
    <row r="61" spans="2:18" ht="51" x14ac:dyDescent="0.25">
      <c r="B61" s="187"/>
      <c r="C61" s="178"/>
      <c r="D61" s="35" t="s">
        <v>116</v>
      </c>
      <c r="E61" s="19" t="s">
        <v>290</v>
      </c>
      <c r="F61" s="18" t="s">
        <v>140</v>
      </c>
      <c r="G61" s="18" t="s">
        <v>42</v>
      </c>
      <c r="H61" s="155" t="s">
        <v>64</v>
      </c>
      <c r="I61" s="22" t="s">
        <v>262</v>
      </c>
      <c r="J61" s="30">
        <v>2</v>
      </c>
      <c r="K61" s="21">
        <v>0</v>
      </c>
      <c r="L61" s="55">
        <f t="shared" si="1"/>
        <v>0</v>
      </c>
      <c r="M61" s="71" t="s">
        <v>220</v>
      </c>
      <c r="N61" s="200"/>
      <c r="O61" s="82" t="s">
        <v>217</v>
      </c>
      <c r="P61" s="197"/>
    </row>
    <row r="62" spans="2:18" ht="76.5" x14ac:dyDescent="0.25">
      <c r="B62" s="189"/>
      <c r="C62" s="179"/>
      <c r="D62" s="35" t="s">
        <v>117</v>
      </c>
      <c r="E62" s="19" t="s">
        <v>292</v>
      </c>
      <c r="F62" s="18" t="s">
        <v>291</v>
      </c>
      <c r="G62" s="18" t="s">
        <v>42</v>
      </c>
      <c r="H62" s="18" t="s">
        <v>60</v>
      </c>
      <c r="I62" s="22">
        <v>44439</v>
      </c>
      <c r="J62" s="23">
        <v>1</v>
      </c>
      <c r="K62" s="21">
        <v>0</v>
      </c>
      <c r="L62" s="55">
        <f t="shared" si="1"/>
        <v>0</v>
      </c>
      <c r="M62" s="71" t="s">
        <v>220</v>
      </c>
      <c r="N62" s="202"/>
      <c r="O62" s="79" t="s">
        <v>351</v>
      </c>
      <c r="P62" s="197"/>
    </row>
    <row r="63" spans="2:18" ht="15" customHeight="1" x14ac:dyDescent="0.25">
      <c r="B63" s="219" t="s">
        <v>141</v>
      </c>
      <c r="C63" s="220"/>
      <c r="D63" s="220"/>
      <c r="E63" s="220"/>
      <c r="F63" s="220"/>
      <c r="G63" s="220"/>
      <c r="H63" s="220"/>
      <c r="I63" s="220"/>
      <c r="J63" s="220"/>
      <c r="K63" s="220"/>
      <c r="L63" s="220"/>
      <c r="M63" s="220"/>
      <c r="N63" s="220"/>
      <c r="O63" s="221"/>
      <c r="P63" s="197"/>
    </row>
    <row r="64" spans="2:18" ht="62.25" customHeight="1" x14ac:dyDescent="0.25">
      <c r="B64" s="222" t="s">
        <v>35</v>
      </c>
      <c r="C64" s="223"/>
      <c r="D64" s="224" t="s">
        <v>9</v>
      </c>
      <c r="E64" s="223"/>
      <c r="F64" s="59" t="s">
        <v>2</v>
      </c>
      <c r="G64" s="59" t="s">
        <v>142</v>
      </c>
      <c r="H64" s="59" t="s">
        <v>10</v>
      </c>
      <c r="I64" s="59" t="s">
        <v>11</v>
      </c>
      <c r="J64" s="59" t="s">
        <v>213</v>
      </c>
      <c r="K64" s="59" t="s">
        <v>39</v>
      </c>
      <c r="L64" s="59" t="s">
        <v>40</v>
      </c>
      <c r="M64" s="59" t="s">
        <v>221</v>
      </c>
      <c r="N64" s="59" t="s">
        <v>8</v>
      </c>
      <c r="O64" s="94" t="s">
        <v>128</v>
      </c>
      <c r="P64" s="197"/>
    </row>
    <row r="65" spans="2:16" ht="178.5" x14ac:dyDescent="0.25">
      <c r="B65" s="186" t="s">
        <v>27</v>
      </c>
      <c r="C65" s="177" t="s">
        <v>28</v>
      </c>
      <c r="D65" s="11" t="s">
        <v>90</v>
      </c>
      <c r="E65" s="12" t="s">
        <v>294</v>
      </c>
      <c r="F65" s="11" t="s">
        <v>293</v>
      </c>
      <c r="G65" s="121" t="s">
        <v>143</v>
      </c>
      <c r="H65" s="2" t="s">
        <v>120</v>
      </c>
      <c r="I65" s="13" t="s">
        <v>340</v>
      </c>
      <c r="J65" s="122">
        <v>4</v>
      </c>
      <c r="K65" s="14">
        <v>1</v>
      </c>
      <c r="L65" s="15">
        <f t="shared" ref="L65:L79" si="2">+K65/J65</f>
        <v>0.25</v>
      </c>
      <c r="M65" s="15" t="s">
        <v>220</v>
      </c>
      <c r="N65" s="225">
        <f>AVERAGE(L65:L79)</f>
        <v>0.17222222222222219</v>
      </c>
      <c r="O65" s="143" t="s">
        <v>380</v>
      </c>
      <c r="P65" s="197"/>
    </row>
    <row r="66" spans="2:16" ht="51" x14ac:dyDescent="0.25">
      <c r="B66" s="187"/>
      <c r="C66" s="178"/>
      <c r="D66" s="11" t="s">
        <v>91</v>
      </c>
      <c r="E66" s="123" t="s">
        <v>295</v>
      </c>
      <c r="F66" s="11" t="s">
        <v>296</v>
      </c>
      <c r="G66" s="124" t="s">
        <v>297</v>
      </c>
      <c r="H66" s="2" t="s">
        <v>120</v>
      </c>
      <c r="I66" s="10">
        <v>44408</v>
      </c>
      <c r="J66" s="122">
        <v>1</v>
      </c>
      <c r="K66" s="14">
        <v>0</v>
      </c>
      <c r="L66" s="15">
        <f t="shared" si="2"/>
        <v>0</v>
      </c>
      <c r="M66" s="15" t="s">
        <v>220</v>
      </c>
      <c r="N66" s="226"/>
      <c r="O66" s="125" t="s">
        <v>351</v>
      </c>
      <c r="P66" s="197"/>
    </row>
    <row r="67" spans="2:16" ht="165.75" x14ac:dyDescent="0.25">
      <c r="B67" s="187"/>
      <c r="C67" s="178"/>
      <c r="D67" s="2" t="s">
        <v>92</v>
      </c>
      <c r="E67" s="1" t="s">
        <v>298</v>
      </c>
      <c r="F67" s="2" t="s">
        <v>144</v>
      </c>
      <c r="G67" s="7" t="s">
        <v>209</v>
      </c>
      <c r="H67" s="2" t="s">
        <v>145</v>
      </c>
      <c r="I67" s="10" t="s">
        <v>299</v>
      </c>
      <c r="J67" s="17">
        <v>3</v>
      </c>
      <c r="K67" s="102">
        <v>1</v>
      </c>
      <c r="L67" s="71">
        <f t="shared" si="2"/>
        <v>0.33333333333333331</v>
      </c>
      <c r="M67" s="71" t="s">
        <v>220</v>
      </c>
      <c r="N67" s="226"/>
      <c r="O67" s="82" t="s">
        <v>393</v>
      </c>
      <c r="P67" s="197"/>
    </row>
    <row r="68" spans="2:16" ht="63.75" x14ac:dyDescent="0.25">
      <c r="B68" s="187"/>
      <c r="C68" s="178"/>
      <c r="D68" s="2" t="s">
        <v>119</v>
      </c>
      <c r="E68" s="1" t="s">
        <v>300</v>
      </c>
      <c r="F68" s="2" t="s">
        <v>118</v>
      </c>
      <c r="G68" s="7" t="s">
        <v>341</v>
      </c>
      <c r="H68" s="2" t="s">
        <v>64</v>
      </c>
      <c r="I68" s="10">
        <v>44316</v>
      </c>
      <c r="J68" s="17">
        <v>1</v>
      </c>
      <c r="K68" s="14">
        <v>1</v>
      </c>
      <c r="L68" s="15">
        <f t="shared" si="2"/>
        <v>1</v>
      </c>
      <c r="M68" s="15" t="s">
        <v>220</v>
      </c>
      <c r="N68" s="226"/>
      <c r="O68" s="82" t="s">
        <v>374</v>
      </c>
      <c r="P68" s="197"/>
    </row>
    <row r="69" spans="2:16" ht="77.25" customHeight="1" x14ac:dyDescent="0.25">
      <c r="B69" s="189"/>
      <c r="C69" s="179"/>
      <c r="D69" s="2" t="s">
        <v>121</v>
      </c>
      <c r="E69" s="1" t="s">
        <v>192</v>
      </c>
      <c r="F69" s="2" t="s">
        <v>193</v>
      </c>
      <c r="G69" s="7" t="s">
        <v>146</v>
      </c>
      <c r="H69" s="2" t="s">
        <v>19</v>
      </c>
      <c r="I69" s="10">
        <v>44407</v>
      </c>
      <c r="J69" s="17">
        <v>1</v>
      </c>
      <c r="K69" s="102">
        <v>0</v>
      </c>
      <c r="L69" s="71">
        <v>0</v>
      </c>
      <c r="M69" s="176" t="s">
        <v>220</v>
      </c>
      <c r="N69" s="226"/>
      <c r="O69" s="79" t="s">
        <v>392</v>
      </c>
      <c r="P69" s="197"/>
    </row>
    <row r="70" spans="2:16" ht="104.25" customHeight="1" x14ac:dyDescent="0.25">
      <c r="B70" s="186" t="s">
        <v>93</v>
      </c>
      <c r="C70" s="177" t="s">
        <v>31</v>
      </c>
      <c r="D70" s="2" t="s">
        <v>94</v>
      </c>
      <c r="E70" s="1" t="s">
        <v>195</v>
      </c>
      <c r="F70" s="2" t="s">
        <v>148</v>
      </c>
      <c r="G70" s="7" t="s">
        <v>147</v>
      </c>
      <c r="H70" s="2" t="s">
        <v>95</v>
      </c>
      <c r="I70" s="152" t="s">
        <v>277</v>
      </c>
      <c r="J70" s="17">
        <v>4</v>
      </c>
      <c r="K70" s="102">
        <v>2</v>
      </c>
      <c r="L70" s="15">
        <f t="shared" si="2"/>
        <v>0.5</v>
      </c>
      <c r="M70" s="15" t="s">
        <v>220</v>
      </c>
      <c r="N70" s="226"/>
      <c r="O70" s="82" t="s">
        <v>375</v>
      </c>
      <c r="P70" s="197"/>
    </row>
    <row r="71" spans="2:16" ht="132.75" customHeight="1" x14ac:dyDescent="0.25">
      <c r="B71" s="189"/>
      <c r="C71" s="179"/>
      <c r="D71" s="2" t="s">
        <v>194</v>
      </c>
      <c r="E71" s="1" t="s">
        <v>196</v>
      </c>
      <c r="F71" s="2" t="s">
        <v>37</v>
      </c>
      <c r="G71" s="7" t="s">
        <v>210</v>
      </c>
      <c r="H71" s="2" t="s">
        <v>95</v>
      </c>
      <c r="I71" s="108" t="s">
        <v>301</v>
      </c>
      <c r="J71" s="17">
        <v>2</v>
      </c>
      <c r="K71" s="14">
        <v>0</v>
      </c>
      <c r="L71" s="15">
        <f t="shared" si="2"/>
        <v>0</v>
      </c>
      <c r="M71" s="15" t="s">
        <v>220</v>
      </c>
      <c r="N71" s="226"/>
      <c r="O71" s="81" t="s">
        <v>351</v>
      </c>
      <c r="P71" s="197"/>
    </row>
    <row r="72" spans="2:16" ht="63.75" x14ac:dyDescent="0.25">
      <c r="B72" s="186" t="s">
        <v>99</v>
      </c>
      <c r="C72" s="177" t="s">
        <v>32</v>
      </c>
      <c r="D72" s="101" t="s">
        <v>96</v>
      </c>
      <c r="E72" s="114" t="s">
        <v>197</v>
      </c>
      <c r="F72" s="101" t="s">
        <v>200</v>
      </c>
      <c r="G72" s="115" t="s">
        <v>149</v>
      </c>
      <c r="H72" s="2" t="s">
        <v>95</v>
      </c>
      <c r="I72" s="108" t="s">
        <v>302</v>
      </c>
      <c r="J72" s="30">
        <v>2</v>
      </c>
      <c r="K72" s="14">
        <v>0</v>
      </c>
      <c r="L72" s="15">
        <f t="shared" si="2"/>
        <v>0</v>
      </c>
      <c r="M72" s="15" t="s">
        <v>220</v>
      </c>
      <c r="N72" s="226"/>
      <c r="O72" s="81" t="s">
        <v>351</v>
      </c>
      <c r="P72" s="197"/>
    </row>
    <row r="73" spans="2:16" ht="68.25" customHeight="1" x14ac:dyDescent="0.25">
      <c r="B73" s="187"/>
      <c r="C73" s="178"/>
      <c r="D73" s="2" t="s">
        <v>97</v>
      </c>
      <c r="E73" s="9" t="s">
        <v>198</v>
      </c>
      <c r="F73" s="8" t="s">
        <v>150</v>
      </c>
      <c r="G73" s="126" t="s">
        <v>151</v>
      </c>
      <c r="H73" s="8" t="s">
        <v>87</v>
      </c>
      <c r="I73" s="107">
        <v>44518</v>
      </c>
      <c r="J73" s="17">
        <v>1</v>
      </c>
      <c r="K73" s="117">
        <v>0</v>
      </c>
      <c r="L73" s="15">
        <f t="shared" si="2"/>
        <v>0</v>
      </c>
      <c r="M73" s="15" t="s">
        <v>220</v>
      </c>
      <c r="N73" s="226"/>
      <c r="O73" s="83" t="s">
        <v>346</v>
      </c>
      <c r="P73" s="197"/>
    </row>
    <row r="74" spans="2:16" ht="81" customHeight="1" x14ac:dyDescent="0.25">
      <c r="B74" s="187"/>
      <c r="C74" s="178"/>
      <c r="D74" s="2" t="s">
        <v>98</v>
      </c>
      <c r="E74" s="12" t="s">
        <v>199</v>
      </c>
      <c r="F74" s="11" t="s">
        <v>201</v>
      </c>
      <c r="G74" s="7" t="s">
        <v>152</v>
      </c>
      <c r="H74" s="2" t="s">
        <v>95</v>
      </c>
      <c r="I74" s="10" t="s">
        <v>342</v>
      </c>
      <c r="J74" s="17">
        <v>2</v>
      </c>
      <c r="K74" s="14">
        <v>0</v>
      </c>
      <c r="L74" s="98">
        <f t="shared" si="2"/>
        <v>0</v>
      </c>
      <c r="M74" s="98" t="s">
        <v>220</v>
      </c>
      <c r="N74" s="226"/>
      <c r="O74" s="80" t="s">
        <v>351</v>
      </c>
      <c r="P74" s="197"/>
    </row>
    <row r="75" spans="2:16" ht="72" customHeight="1" x14ac:dyDescent="0.25">
      <c r="B75" s="189"/>
      <c r="C75" s="179"/>
      <c r="D75" s="116" t="s">
        <v>303</v>
      </c>
      <c r="E75" s="127" t="s">
        <v>304</v>
      </c>
      <c r="F75" s="128" t="s">
        <v>305</v>
      </c>
      <c r="G75" s="128" t="s">
        <v>305</v>
      </c>
      <c r="H75" s="18" t="s">
        <v>95</v>
      </c>
      <c r="I75" s="145">
        <v>44377</v>
      </c>
      <c r="J75" s="23">
        <v>2</v>
      </c>
      <c r="K75" s="24">
        <v>0</v>
      </c>
      <c r="L75" s="98">
        <f t="shared" si="2"/>
        <v>0</v>
      </c>
      <c r="M75" s="15" t="s">
        <v>220</v>
      </c>
      <c r="N75" s="226"/>
      <c r="O75" s="81" t="s">
        <v>351</v>
      </c>
      <c r="P75" s="197"/>
    </row>
    <row r="76" spans="2:16" ht="78" customHeight="1" x14ac:dyDescent="0.25">
      <c r="B76" s="186" t="s">
        <v>100</v>
      </c>
      <c r="C76" s="177" t="s">
        <v>33</v>
      </c>
      <c r="D76" s="2" t="s">
        <v>101</v>
      </c>
      <c r="E76" s="1" t="s">
        <v>306</v>
      </c>
      <c r="F76" s="2" t="s">
        <v>260</v>
      </c>
      <c r="G76" s="74" t="s">
        <v>307</v>
      </c>
      <c r="H76" s="2" t="s">
        <v>60</v>
      </c>
      <c r="I76" s="108" t="s">
        <v>261</v>
      </c>
      <c r="J76" s="30">
        <v>2</v>
      </c>
      <c r="K76" s="14">
        <v>1</v>
      </c>
      <c r="L76" s="15">
        <f t="shared" si="2"/>
        <v>0.5</v>
      </c>
      <c r="M76" s="15" t="s">
        <v>220</v>
      </c>
      <c r="N76" s="226"/>
      <c r="O76" s="150" t="s">
        <v>365</v>
      </c>
      <c r="P76" s="197"/>
    </row>
    <row r="77" spans="2:16" ht="78.75" customHeight="1" x14ac:dyDescent="0.25">
      <c r="B77" s="187"/>
      <c r="C77" s="178"/>
      <c r="D77" s="111" t="s">
        <v>202</v>
      </c>
      <c r="E77" s="1" t="s">
        <v>308</v>
      </c>
      <c r="F77" s="2" t="s">
        <v>203</v>
      </c>
      <c r="G77" s="2" t="s">
        <v>205</v>
      </c>
      <c r="H77" s="101" t="s">
        <v>395</v>
      </c>
      <c r="I77" s="108" t="s">
        <v>262</v>
      </c>
      <c r="J77" s="30">
        <v>2</v>
      </c>
      <c r="K77" s="14">
        <v>0</v>
      </c>
      <c r="L77" s="98">
        <f t="shared" si="2"/>
        <v>0</v>
      </c>
      <c r="M77" s="98" t="s">
        <v>220</v>
      </c>
      <c r="N77" s="226"/>
      <c r="O77" s="120" t="s">
        <v>355</v>
      </c>
      <c r="P77" s="197"/>
    </row>
    <row r="78" spans="2:16" ht="300.75" customHeight="1" x14ac:dyDescent="0.25">
      <c r="B78" s="189"/>
      <c r="C78" s="179"/>
      <c r="D78" s="2" t="s">
        <v>309</v>
      </c>
      <c r="E78" s="175" t="s">
        <v>310</v>
      </c>
      <c r="F78" s="165" t="s">
        <v>311</v>
      </c>
      <c r="G78" s="155" t="s">
        <v>312</v>
      </c>
      <c r="H78" s="8" t="s">
        <v>204</v>
      </c>
      <c r="I78" s="8" t="s">
        <v>237</v>
      </c>
      <c r="J78" s="165">
        <v>2</v>
      </c>
      <c r="K78" s="166">
        <v>0</v>
      </c>
      <c r="L78" s="97">
        <f t="shared" si="2"/>
        <v>0</v>
      </c>
      <c r="M78" s="65" t="s">
        <v>220</v>
      </c>
      <c r="N78" s="226"/>
      <c r="O78" s="80" t="s">
        <v>391</v>
      </c>
      <c r="P78" s="197"/>
    </row>
    <row r="79" spans="2:16" ht="159.75" customHeight="1" thickBot="1" x14ac:dyDescent="0.3">
      <c r="B79" s="56" t="s">
        <v>102</v>
      </c>
      <c r="C79" s="57" t="s">
        <v>34</v>
      </c>
      <c r="D79" s="18" t="s">
        <v>103</v>
      </c>
      <c r="E79" s="19" t="s">
        <v>154</v>
      </c>
      <c r="F79" s="18" t="s">
        <v>49</v>
      </c>
      <c r="G79" s="20" t="s">
        <v>153</v>
      </c>
      <c r="H79" s="18" t="s">
        <v>95</v>
      </c>
      <c r="I79" s="22" t="s">
        <v>301</v>
      </c>
      <c r="J79" s="23">
        <v>2</v>
      </c>
      <c r="K79" s="24">
        <v>0</v>
      </c>
      <c r="L79" s="55">
        <f t="shared" si="2"/>
        <v>0</v>
      </c>
      <c r="M79" s="15" t="s">
        <v>220</v>
      </c>
      <c r="N79" s="227"/>
      <c r="O79" s="52" t="s">
        <v>351</v>
      </c>
      <c r="P79" s="197"/>
    </row>
    <row r="80" spans="2:16" ht="15.75" customHeight="1" thickBot="1" x14ac:dyDescent="0.3">
      <c r="B80" s="190" t="s">
        <v>122</v>
      </c>
      <c r="C80" s="191"/>
      <c r="D80" s="191"/>
      <c r="E80" s="191"/>
      <c r="F80" s="191"/>
      <c r="G80" s="191"/>
      <c r="H80" s="191"/>
      <c r="I80" s="191"/>
      <c r="J80" s="191"/>
      <c r="K80" s="191"/>
      <c r="L80" s="191"/>
      <c r="M80" s="191"/>
      <c r="N80" s="191"/>
      <c r="O80" s="192"/>
      <c r="P80" s="197"/>
    </row>
    <row r="81" spans="2:16" ht="65.25" customHeight="1" x14ac:dyDescent="0.25">
      <c r="B81" s="188" t="s">
        <v>35</v>
      </c>
      <c r="C81" s="182"/>
      <c r="D81" s="181" t="s">
        <v>9</v>
      </c>
      <c r="E81" s="182"/>
      <c r="F81" s="59" t="s">
        <v>2</v>
      </c>
      <c r="G81" s="59" t="s">
        <v>7</v>
      </c>
      <c r="H81" s="59" t="s">
        <v>10</v>
      </c>
      <c r="I81" s="59" t="s">
        <v>11</v>
      </c>
      <c r="J81" s="59" t="s">
        <v>213</v>
      </c>
      <c r="K81" s="59" t="s">
        <v>39</v>
      </c>
      <c r="L81" s="59" t="s">
        <v>40</v>
      </c>
      <c r="M81" s="59" t="s">
        <v>221</v>
      </c>
      <c r="N81" s="59" t="s">
        <v>8</v>
      </c>
      <c r="O81" s="94" t="s">
        <v>128</v>
      </c>
      <c r="P81" s="197"/>
    </row>
    <row r="82" spans="2:16" ht="186" customHeight="1" x14ac:dyDescent="0.25">
      <c r="B82" s="186" t="s">
        <v>104</v>
      </c>
      <c r="C82" s="177" t="s">
        <v>123</v>
      </c>
      <c r="D82" s="11" t="s">
        <v>105</v>
      </c>
      <c r="E82" s="12" t="s">
        <v>207</v>
      </c>
      <c r="F82" s="11" t="s">
        <v>155</v>
      </c>
      <c r="G82" s="121" t="s">
        <v>42</v>
      </c>
      <c r="H82" s="2" t="s">
        <v>51</v>
      </c>
      <c r="I82" s="13" t="s">
        <v>237</v>
      </c>
      <c r="J82" s="17">
        <v>2</v>
      </c>
      <c r="K82" s="14">
        <v>0</v>
      </c>
      <c r="L82" s="15">
        <f>+K82/J82</f>
        <v>0</v>
      </c>
      <c r="M82" s="15" t="s">
        <v>220</v>
      </c>
      <c r="N82" s="199">
        <f>AVERAGE(L82:L89)</f>
        <v>4.1666666666666664E-2</v>
      </c>
      <c r="O82" s="143" t="s">
        <v>353</v>
      </c>
      <c r="P82" s="197"/>
    </row>
    <row r="83" spans="2:16" ht="117.75" customHeight="1" x14ac:dyDescent="0.25">
      <c r="B83" s="187"/>
      <c r="C83" s="178"/>
      <c r="D83" s="129" t="s">
        <v>206</v>
      </c>
      <c r="E83" s="130" t="s">
        <v>314</v>
      </c>
      <c r="F83" s="131" t="s">
        <v>315</v>
      </c>
      <c r="G83" s="132" t="s">
        <v>42</v>
      </c>
      <c r="H83" s="101" t="s">
        <v>95</v>
      </c>
      <c r="I83" s="7">
        <v>44377</v>
      </c>
      <c r="J83" s="17">
        <v>1</v>
      </c>
      <c r="K83" s="118">
        <v>0</v>
      </c>
      <c r="L83" s="119">
        <f>+K83/J83</f>
        <v>0</v>
      </c>
      <c r="M83" s="15" t="s">
        <v>220</v>
      </c>
      <c r="N83" s="200"/>
      <c r="O83" s="120" t="s">
        <v>355</v>
      </c>
      <c r="P83" s="197"/>
    </row>
    <row r="84" spans="2:16" ht="126.75" customHeight="1" x14ac:dyDescent="0.25">
      <c r="B84" s="187"/>
      <c r="C84" s="178"/>
      <c r="D84" s="101" t="s">
        <v>316</v>
      </c>
      <c r="E84" s="168" t="s">
        <v>319</v>
      </c>
      <c r="F84" s="169" t="s">
        <v>322</v>
      </c>
      <c r="G84" s="115" t="s">
        <v>42</v>
      </c>
      <c r="H84" s="2" t="s">
        <v>204</v>
      </c>
      <c r="I84" s="7">
        <v>44377</v>
      </c>
      <c r="J84" s="17">
        <v>1</v>
      </c>
      <c r="K84" s="118">
        <v>0</v>
      </c>
      <c r="L84" s="119">
        <f t="shared" ref="L84:L86" si="3">+K84/J84</f>
        <v>0</v>
      </c>
      <c r="M84" s="71" t="s">
        <v>220</v>
      </c>
      <c r="N84" s="200"/>
      <c r="O84" s="120" t="s">
        <v>390</v>
      </c>
      <c r="P84" s="197"/>
    </row>
    <row r="85" spans="2:16" ht="126.75" customHeight="1" x14ac:dyDescent="0.25">
      <c r="B85" s="187"/>
      <c r="C85" s="178"/>
      <c r="D85" s="101" t="s">
        <v>317</v>
      </c>
      <c r="E85" s="99" t="s">
        <v>320</v>
      </c>
      <c r="F85" s="2" t="s">
        <v>323</v>
      </c>
      <c r="G85" s="115" t="s">
        <v>42</v>
      </c>
      <c r="H85" s="101" t="s">
        <v>325</v>
      </c>
      <c r="I85" s="7">
        <v>44500</v>
      </c>
      <c r="J85" s="17">
        <v>1</v>
      </c>
      <c r="K85" s="118">
        <v>0</v>
      </c>
      <c r="L85" s="119">
        <f t="shared" si="3"/>
        <v>0</v>
      </c>
      <c r="M85" s="71" t="s">
        <v>220</v>
      </c>
      <c r="N85" s="200"/>
      <c r="O85" s="120" t="s">
        <v>389</v>
      </c>
      <c r="P85" s="197"/>
    </row>
    <row r="86" spans="2:16" ht="126.75" customHeight="1" x14ac:dyDescent="0.25">
      <c r="B86" s="95"/>
      <c r="C86" s="179"/>
      <c r="D86" s="101" t="s">
        <v>318</v>
      </c>
      <c r="E86" s="99" t="s">
        <v>321</v>
      </c>
      <c r="F86" s="2" t="s">
        <v>324</v>
      </c>
      <c r="G86" s="115" t="s">
        <v>42</v>
      </c>
      <c r="H86" s="2" t="s">
        <v>326</v>
      </c>
      <c r="I86" s="7">
        <v>44408</v>
      </c>
      <c r="J86" s="17">
        <v>1</v>
      </c>
      <c r="K86" s="118">
        <v>0</v>
      </c>
      <c r="L86" s="119">
        <f t="shared" si="3"/>
        <v>0</v>
      </c>
      <c r="M86" s="71" t="s">
        <v>220</v>
      </c>
      <c r="N86" s="200"/>
      <c r="O86" s="120" t="s">
        <v>351</v>
      </c>
      <c r="P86" s="197"/>
    </row>
    <row r="87" spans="2:16" ht="146.25" customHeight="1" x14ac:dyDescent="0.25">
      <c r="B87" s="42" t="s">
        <v>107</v>
      </c>
      <c r="C87" s="43" t="s">
        <v>124</v>
      </c>
      <c r="D87" s="11" t="s">
        <v>106</v>
      </c>
      <c r="E87" s="12" t="s">
        <v>156</v>
      </c>
      <c r="F87" s="11" t="s">
        <v>155</v>
      </c>
      <c r="G87" s="7" t="s">
        <v>42</v>
      </c>
      <c r="H87" s="2" t="s">
        <v>51</v>
      </c>
      <c r="I87" s="13" t="s">
        <v>237</v>
      </c>
      <c r="J87" s="17">
        <v>2</v>
      </c>
      <c r="K87" s="14">
        <v>0</v>
      </c>
      <c r="L87" s="15">
        <f>+K87/J87</f>
        <v>0</v>
      </c>
      <c r="M87" s="15" t="s">
        <v>220</v>
      </c>
      <c r="N87" s="200"/>
      <c r="O87" s="150" t="s">
        <v>354</v>
      </c>
      <c r="P87" s="197"/>
    </row>
    <row r="88" spans="2:16" ht="102" customHeight="1" x14ac:dyDescent="0.25">
      <c r="B88" s="66" t="s">
        <v>125</v>
      </c>
      <c r="C88" s="67" t="s">
        <v>126</v>
      </c>
      <c r="D88" s="11" t="s">
        <v>127</v>
      </c>
      <c r="E88" s="12" t="s">
        <v>208</v>
      </c>
      <c r="F88" s="11" t="s">
        <v>155</v>
      </c>
      <c r="G88" s="121" t="s">
        <v>42</v>
      </c>
      <c r="H88" s="2" t="s">
        <v>51</v>
      </c>
      <c r="I88" s="13" t="s">
        <v>237</v>
      </c>
      <c r="J88" s="17">
        <v>2</v>
      </c>
      <c r="K88" s="14">
        <v>0</v>
      </c>
      <c r="L88" s="15">
        <f>+K88/J88</f>
        <v>0</v>
      </c>
      <c r="M88" s="15" t="s">
        <v>220</v>
      </c>
      <c r="N88" s="200"/>
      <c r="O88" s="83" t="s">
        <v>376</v>
      </c>
      <c r="P88" s="197"/>
    </row>
    <row r="89" spans="2:16" ht="77.25" thickBot="1" x14ac:dyDescent="0.3">
      <c r="B89" s="61" t="s">
        <v>226</v>
      </c>
      <c r="C89" s="62" t="s">
        <v>225</v>
      </c>
      <c r="D89" s="63" t="s">
        <v>223</v>
      </c>
      <c r="E89" s="133" t="s">
        <v>343</v>
      </c>
      <c r="F89" s="63" t="s">
        <v>224</v>
      </c>
      <c r="G89" s="134" t="s">
        <v>42</v>
      </c>
      <c r="H89" s="156" t="s">
        <v>51</v>
      </c>
      <c r="I89" s="135" t="s">
        <v>313</v>
      </c>
      <c r="J89" s="25">
        <v>3</v>
      </c>
      <c r="K89" s="64">
        <v>1</v>
      </c>
      <c r="L89" s="58">
        <f>+K89/J89</f>
        <v>0.33333333333333331</v>
      </c>
      <c r="M89" s="65" t="s">
        <v>220</v>
      </c>
      <c r="N89" s="201"/>
      <c r="O89" s="153" t="s">
        <v>377</v>
      </c>
      <c r="P89" s="198"/>
    </row>
    <row r="90" spans="2:16" ht="93" customHeight="1" x14ac:dyDescent="0.25"/>
    <row r="93" spans="2:16" x14ac:dyDescent="0.25">
      <c r="C93" s="228"/>
      <c r="D93" s="228"/>
      <c r="E93" s="228"/>
      <c r="F93" s="228"/>
      <c r="G93" s="228"/>
      <c r="H93" s="26"/>
      <c r="I93" s="26"/>
      <c r="J93" s="26"/>
      <c r="K93" s="216"/>
      <c r="L93" s="216"/>
      <c r="M93" s="216"/>
      <c r="N93" s="216"/>
      <c r="O93" s="216"/>
    </row>
    <row r="94" spans="2:16" x14ac:dyDescent="0.25">
      <c r="C94" s="217" t="s">
        <v>216</v>
      </c>
      <c r="D94" s="217"/>
      <c r="E94" s="217"/>
      <c r="F94" s="217"/>
      <c r="G94" s="217"/>
      <c r="H94" s="28"/>
      <c r="I94" s="28"/>
      <c r="J94" s="32"/>
      <c r="K94" s="217" t="s">
        <v>327</v>
      </c>
      <c r="L94" s="217"/>
      <c r="M94" s="217"/>
      <c r="N94" s="217"/>
      <c r="O94" s="217"/>
    </row>
    <row r="95" spans="2:16" x14ac:dyDescent="0.25">
      <c r="C95" s="218" t="s">
        <v>215</v>
      </c>
      <c r="D95" s="218"/>
      <c r="E95" s="218"/>
      <c r="F95" s="218"/>
      <c r="G95" s="218"/>
      <c r="H95" s="29"/>
      <c r="I95" s="29"/>
      <c r="J95" s="29"/>
      <c r="K95" s="218" t="s">
        <v>211</v>
      </c>
      <c r="L95" s="218"/>
      <c r="M95" s="218"/>
      <c r="N95" s="218"/>
      <c r="O95" s="218"/>
    </row>
    <row r="96" spans="2:16" x14ac:dyDescent="0.25">
      <c r="C96" s="31"/>
      <c r="D96" s="31"/>
      <c r="E96" s="31"/>
      <c r="F96" s="31"/>
      <c r="G96" s="31"/>
      <c r="H96" s="29"/>
      <c r="I96" s="29"/>
      <c r="J96" s="29"/>
      <c r="K96" s="31"/>
      <c r="L96" s="31"/>
      <c r="M96" s="54"/>
      <c r="N96" s="31"/>
      <c r="O96" s="45"/>
    </row>
    <row r="97" spans="3:15" x14ac:dyDescent="0.25">
      <c r="C97" s="33"/>
      <c r="D97" s="33"/>
      <c r="E97" s="33"/>
      <c r="F97" s="33"/>
      <c r="G97" s="33"/>
      <c r="H97" s="29"/>
      <c r="I97" s="29"/>
      <c r="J97" s="29"/>
      <c r="K97" s="33"/>
      <c r="L97" s="33"/>
      <c r="M97" s="54"/>
      <c r="N97" s="33"/>
      <c r="O97" s="45"/>
    </row>
    <row r="98" spans="3:15" x14ac:dyDescent="0.25">
      <c r="C98" s="36"/>
      <c r="D98" s="36"/>
      <c r="E98" s="36"/>
      <c r="F98" s="36"/>
      <c r="G98" s="36"/>
      <c r="H98" s="29"/>
      <c r="I98" s="29"/>
      <c r="J98" s="29"/>
      <c r="K98" s="36"/>
      <c r="L98" s="36"/>
      <c r="M98" s="54"/>
      <c r="N98" s="36"/>
      <c r="O98" s="45"/>
    </row>
    <row r="100" spans="3:15" x14ac:dyDescent="0.25">
      <c r="C100" s="37"/>
      <c r="D100" s="37"/>
      <c r="E100" s="37"/>
      <c r="F100" s="37"/>
      <c r="G100" s="37"/>
    </row>
    <row r="101" spans="3:15" x14ac:dyDescent="0.25">
      <c r="C101" s="217" t="s">
        <v>330</v>
      </c>
      <c r="D101" s="217"/>
      <c r="E101" s="217"/>
      <c r="F101" s="217"/>
      <c r="G101" s="217"/>
    </row>
    <row r="102" spans="3:15" x14ac:dyDescent="0.25">
      <c r="C102" s="218" t="s">
        <v>329</v>
      </c>
      <c r="D102" s="218"/>
      <c r="E102" s="218"/>
      <c r="F102" s="218"/>
      <c r="G102" s="218"/>
    </row>
  </sheetData>
  <mergeCells count="62">
    <mergeCell ref="C101:G101"/>
    <mergeCell ref="C102:G102"/>
    <mergeCell ref="C70:C71"/>
    <mergeCell ref="B70:B71"/>
    <mergeCell ref="C76:C78"/>
    <mergeCell ref="B76:B78"/>
    <mergeCell ref="C93:G93"/>
    <mergeCell ref="C94:G94"/>
    <mergeCell ref="C95:G95"/>
    <mergeCell ref="K95:O95"/>
    <mergeCell ref="B63:O63"/>
    <mergeCell ref="B64:C64"/>
    <mergeCell ref="B65:B69"/>
    <mergeCell ref="D64:E64"/>
    <mergeCell ref="N65:N79"/>
    <mergeCell ref="B80:O80"/>
    <mergeCell ref="B81:C81"/>
    <mergeCell ref="D81:E81"/>
    <mergeCell ref="C72:C75"/>
    <mergeCell ref="B72:B75"/>
    <mergeCell ref="C65:C69"/>
    <mergeCell ref="C41:C42"/>
    <mergeCell ref="B41:B42"/>
    <mergeCell ref="B58:B62"/>
    <mergeCell ref="K93:O93"/>
    <mergeCell ref="K94:O94"/>
    <mergeCell ref="B82:B85"/>
    <mergeCell ref="C82:C86"/>
    <mergeCell ref="B2:P2"/>
    <mergeCell ref="B4:P4"/>
    <mergeCell ref="D6:E6"/>
    <mergeCell ref="B3:P3"/>
    <mergeCell ref="B6:C6"/>
    <mergeCell ref="B5:P5"/>
    <mergeCell ref="N7:N11"/>
    <mergeCell ref="P7:P89"/>
    <mergeCell ref="N82:N89"/>
    <mergeCell ref="N41:N62"/>
    <mergeCell ref="B43:B47"/>
    <mergeCell ref="C48:C49"/>
    <mergeCell ref="B48:B49"/>
    <mergeCell ref="D40:E40"/>
    <mergeCell ref="B50:B57"/>
    <mergeCell ref="B12:O12"/>
    <mergeCell ref="C50:C57"/>
    <mergeCell ref="B39:O39"/>
    <mergeCell ref="B40:C40"/>
    <mergeCell ref="B13:C13"/>
    <mergeCell ref="C58:C62"/>
    <mergeCell ref="C43:C47"/>
    <mergeCell ref="C34:C38"/>
    <mergeCell ref="N17:N38"/>
    <mergeCell ref="D13:E13"/>
    <mergeCell ref="B14:O14"/>
    <mergeCell ref="B34:B35"/>
    <mergeCell ref="B16:C16"/>
    <mergeCell ref="D16:E16"/>
    <mergeCell ref="C30:C33"/>
    <mergeCell ref="B30:B33"/>
    <mergeCell ref="B15:O15"/>
    <mergeCell ref="B28:B29"/>
    <mergeCell ref="C28:C29"/>
  </mergeCells>
  <conditionalFormatting sqref="N7">
    <cfRule type="cellIs" dxfId="24" priority="48" stopIfTrue="1" operator="between">
      <formula>0</formula>
      <formula>59</formula>
    </cfRule>
  </conditionalFormatting>
  <conditionalFormatting sqref="N7">
    <cfRule type="cellIs" dxfId="23" priority="45" stopIfTrue="1" operator="between">
      <formula>80%</formula>
      <formula>100%</formula>
    </cfRule>
    <cfRule type="cellIs" dxfId="22" priority="46" stopIfTrue="1" operator="between">
      <formula>60%</formula>
      <formula>79.9%</formula>
    </cfRule>
    <cfRule type="cellIs" dxfId="21" priority="47" stopIfTrue="1" operator="lessThan">
      <formula>60%</formula>
    </cfRule>
  </conditionalFormatting>
  <conditionalFormatting sqref="N17">
    <cfRule type="cellIs" dxfId="20" priority="38" stopIfTrue="1" operator="between">
      <formula>80%</formula>
      <formula>100%</formula>
    </cfRule>
    <cfRule type="cellIs" dxfId="19" priority="39" stopIfTrue="1" operator="between">
      <formula>60%</formula>
      <formula>79.9%</formula>
    </cfRule>
    <cfRule type="cellIs" dxfId="18" priority="40" stopIfTrue="1" operator="lessThan">
      <formula>60%</formula>
    </cfRule>
  </conditionalFormatting>
  <conditionalFormatting sqref="N41:O41">
    <cfRule type="cellIs" dxfId="17" priority="35" stopIfTrue="1" operator="between">
      <formula>80%</formula>
      <formula>100%</formula>
    </cfRule>
    <cfRule type="cellIs" dxfId="16" priority="36" stopIfTrue="1" operator="between">
      <formula>15%</formula>
      <formula>79.9%</formula>
    </cfRule>
    <cfRule type="cellIs" dxfId="15" priority="37" stopIfTrue="1" operator="lessThan">
      <formula>10%</formula>
    </cfRule>
  </conditionalFormatting>
  <conditionalFormatting sqref="N65:O65">
    <cfRule type="cellIs" dxfId="14" priority="32" stopIfTrue="1" operator="between">
      <formula>80%</formula>
      <formula>100%</formula>
    </cfRule>
    <cfRule type="cellIs" dxfId="13" priority="33" stopIfTrue="1" operator="between">
      <formula>11%</formula>
      <formula>79.9%</formula>
    </cfRule>
    <cfRule type="cellIs" dxfId="12" priority="34" stopIfTrue="1" operator="lessThan">
      <formula>10%</formula>
    </cfRule>
  </conditionalFormatting>
  <conditionalFormatting sqref="P7">
    <cfRule type="cellIs" dxfId="11" priority="29" stopIfTrue="1" operator="between">
      <formula>80%</formula>
      <formula>100%</formula>
    </cfRule>
    <cfRule type="cellIs" dxfId="10" priority="30" stopIfTrue="1" operator="between">
      <formula>36%</formula>
      <formula>79.9%</formula>
    </cfRule>
    <cfRule type="cellIs" dxfId="9" priority="31" stopIfTrue="1" operator="lessThan">
      <formula>35%</formula>
    </cfRule>
  </conditionalFormatting>
  <conditionalFormatting sqref="N82:O82">
    <cfRule type="cellIs" dxfId="8" priority="23" stopIfTrue="1" operator="between">
      <formula>80%</formula>
      <formula>100%</formula>
    </cfRule>
    <cfRule type="cellIs" dxfId="7" priority="24" stopIfTrue="1" operator="between">
      <formula>4%</formula>
      <formula>79.9%</formula>
    </cfRule>
    <cfRule type="cellIs" dxfId="6" priority="25" stopIfTrue="1" operator="lessThan">
      <formula>3%</formula>
    </cfRule>
  </conditionalFormatting>
  <conditionalFormatting sqref="M7:M11 M41:M62 M65:M79 M17:M38">
    <cfRule type="containsText" dxfId="5" priority="11" operator="containsText" text="NO CUMPLIDA">
      <formula>NOT(ISERROR(SEARCH("NO CUMPLIDA",M7)))</formula>
    </cfRule>
    <cfRule type="containsText" dxfId="4" priority="12" operator="containsText" text="CUMPLIDA">
      <formula>NOT(ISERROR(SEARCH("CUMPLIDA",M7)))</formula>
    </cfRule>
  </conditionalFormatting>
  <conditionalFormatting sqref="M82:M88">
    <cfRule type="containsText" dxfId="3" priority="3" operator="containsText" text="NO CUMPLIDA">
      <formula>NOT(ISERROR(SEARCH("NO CUMPLIDA",M82)))</formula>
    </cfRule>
    <cfRule type="containsText" dxfId="2" priority="4" operator="containsText" text="CUMPLIDA">
      <formula>NOT(ISERROR(SEARCH("CUMPLIDA",M82)))</formula>
    </cfRule>
  </conditionalFormatting>
  <conditionalFormatting sqref="M89">
    <cfRule type="containsText" dxfId="1" priority="1" operator="containsText" text="NO CUMPLIDA">
      <formula>NOT(ISERROR(SEARCH("NO CUMPLIDA",M89)))</formula>
    </cfRule>
    <cfRule type="containsText" dxfId="0" priority="2" operator="containsText" text="CUMPLIDA">
      <formula>NOT(ISERROR(SEARCH("CUMPLIDA",M89)))</formula>
    </cfRule>
  </conditionalFormatting>
  <pageMargins left="0.43307086614173229" right="0.11811023622047245" top="0.74803149606299213" bottom="0.55118110236220474" header="0.31496062992125984" footer="0.31496062992125984"/>
  <pageSetup scale="42" orientation="landscape" r:id="rId1"/>
  <rowBreaks count="1" manualBreakCount="1">
    <brk id="79" max="15" man="1"/>
  </rowBreaks>
  <ignoredErrors>
    <ignoredError sqref="N1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Hoja1!$A$2:$A$4</xm:f>
          </x14:formula1>
          <xm:sqref>M7:M11 M82:M89 M41:M62 M65:M79 M17:M38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5" sqref="A5"/>
    </sheetView>
  </sheetViews>
  <sheetFormatPr baseColWidth="10" defaultRowHeight="15" x14ac:dyDescent="0.25"/>
  <sheetData>
    <row r="2" spans="1:1" x14ac:dyDescent="0.25">
      <c r="A2" t="s">
        <v>218</v>
      </c>
    </row>
    <row r="3" spans="1:1" x14ac:dyDescent="0.25">
      <c r="A3" t="s">
        <v>219</v>
      </c>
    </row>
    <row r="4" spans="1:1" x14ac:dyDescent="0.25">
      <c r="A4" t="s">
        <v>220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 PLAN ANTIC Y ATN C SEGUIM</vt:lpstr>
      <vt:lpstr>Hoja1</vt:lpstr>
      <vt:lpstr>'F PLAN ANTIC Y ATN C SEGUIM'!_ftn1</vt:lpstr>
      <vt:lpstr>'F PLAN ANTIC Y ATN C SEGUIM'!_ftnref1</vt:lpstr>
      <vt:lpstr>'F PLAN ANTIC Y ATN C SEGUIM'!Área_de_impresión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Leon Dimas</dc:creator>
  <cp:lastModifiedBy>Edgar Moises Ballesteros Rodriguez</cp:lastModifiedBy>
  <cp:lastPrinted>2021-05-14T12:05:06Z</cp:lastPrinted>
  <dcterms:created xsi:type="dcterms:W3CDTF">2016-04-11T20:43:22Z</dcterms:created>
  <dcterms:modified xsi:type="dcterms:W3CDTF">2021-05-14T14:30:17Z</dcterms:modified>
</cp:coreProperties>
</file>