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F:\DIRECTOR ENCARGADO\2021\PAAC\"/>
    </mc:Choice>
  </mc:AlternateContent>
  <xr:revisionPtr revIDLastSave="0" documentId="8_{685EC121-BC23-4B84-AF3B-79A8A62A5E93}" xr6:coauthVersionLast="45" xr6:coauthVersionMax="45" xr10:uidLastSave="{00000000-0000-0000-0000-000000000000}"/>
  <bookViews>
    <workbookView xWindow="-120" yWindow="-120" windowWidth="20730" windowHeight="11160" tabRatio="917" xr2:uid="{00000000-000D-0000-FFFF-FFFF00000000}"/>
  </bookViews>
  <sheets>
    <sheet name="F PLAN ANTIC Y ATN C SEGUIM" sheetId="11" r:id="rId1"/>
    <sheet name="Hoja1" sheetId="12" r:id="rId2"/>
  </sheets>
  <definedNames>
    <definedName name="_xlnm._FilterDatabase" localSheetId="0" hidden="1">'F PLAN ANTIC Y ATN C SEGUIM'!$B$7:$Q$75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6" i="11" l="1"/>
  <c r="L75" i="11"/>
  <c r="L74" i="11"/>
  <c r="L73" i="11"/>
  <c r="N72" i="11"/>
  <c r="L72" i="11"/>
  <c r="L69" i="11"/>
  <c r="L68" i="11"/>
  <c r="L67" i="11"/>
  <c r="L66" i="11"/>
  <c r="L65" i="11"/>
  <c r="L64" i="11"/>
  <c r="L63" i="11"/>
  <c r="L62" i="11"/>
  <c r="L61" i="11"/>
  <c r="L60" i="11"/>
  <c r="L59" i="11"/>
  <c r="L58" i="11"/>
  <c r="N57" i="11"/>
  <c r="L57" i="11"/>
  <c r="L54" i="11"/>
  <c r="L53" i="11"/>
  <c r="L52" i="11"/>
  <c r="L51" i="11"/>
  <c r="L50" i="11"/>
  <c r="L49" i="11"/>
  <c r="L48" i="11"/>
  <c r="L47" i="11"/>
  <c r="L46" i="11"/>
  <c r="L45" i="11"/>
  <c r="L44" i="11"/>
  <c r="L43" i="11"/>
  <c r="L42" i="11"/>
  <c r="L41" i="11"/>
  <c r="L40" i="11"/>
  <c r="L39" i="11"/>
  <c r="L38" i="11"/>
  <c r="L37" i="11"/>
  <c r="L36" i="11"/>
  <c r="N35" i="11"/>
  <c r="L35" i="11"/>
  <c r="L32" i="11"/>
  <c r="L31" i="11"/>
  <c r="L30" i="11"/>
  <c r="L29" i="11"/>
  <c r="L28" i="11"/>
  <c r="L27" i="11"/>
  <c r="L26" i="11"/>
  <c r="L25" i="11"/>
  <c r="L24" i="11"/>
  <c r="L23" i="11"/>
  <c r="L22" i="11"/>
  <c r="L21" i="11"/>
  <c r="L20" i="11"/>
  <c r="L19" i="11"/>
  <c r="N18" i="11"/>
  <c r="L18" i="11"/>
  <c r="L12" i="11"/>
  <c r="L11" i="11"/>
  <c r="L10" i="11"/>
  <c r="L9" i="11"/>
  <c r="P8" i="11"/>
  <c r="N8" i="11"/>
  <c r="L8" i="11"/>
</calcChain>
</file>

<file path=xl/sharedStrings.xml><?xml version="1.0" encoding="utf-8"?>
<sst xmlns="http://schemas.openxmlformats.org/spreadsheetml/2006/main" count="592" uniqueCount="364">
  <si>
    <t>DIRECCIÓN DE CONTROL INTERNO</t>
  </si>
  <si>
    <t>% de avance</t>
  </si>
  <si>
    <t>Meta o producto</t>
  </si>
  <si>
    <t>Información de calidad y en lenguaje comprensible</t>
  </si>
  <si>
    <t>Incentivos para motivar la cultura de la rendición y petición de cuentas</t>
  </si>
  <si>
    <t>Fortalecimiento de los canales de atención</t>
  </si>
  <si>
    <t>Talento Humano</t>
  </si>
  <si>
    <t>Relacionamiento con el ciudadano</t>
  </si>
  <si>
    <t>Indicadores</t>
  </si>
  <si>
    <t>% de avance por componente</t>
  </si>
  <si>
    <t xml:space="preserve"> Actividades</t>
  </si>
  <si>
    <t xml:space="preserve">Responsable </t>
  </si>
  <si>
    <t>Fecha programada</t>
  </si>
  <si>
    <t>Política de Administración de Riesgos de Corrupción</t>
  </si>
  <si>
    <t>1.1</t>
  </si>
  <si>
    <t>Consulta y divulgación</t>
  </si>
  <si>
    <t>3.1</t>
  </si>
  <si>
    <t>Monitoreo o revisión</t>
  </si>
  <si>
    <t>4.1</t>
  </si>
  <si>
    <t>Seguimiento</t>
  </si>
  <si>
    <t>Dirección de Control Interno</t>
  </si>
  <si>
    <t>Diálogo de doble vía con la ciudadanía y sus organizaciones</t>
  </si>
  <si>
    <t>Evaluación y retroalimentación a la
gestión institucional</t>
  </si>
  <si>
    <t>4.2</t>
  </si>
  <si>
    <t>3.2</t>
  </si>
  <si>
    <t>Normativo y procedimental</t>
  </si>
  <si>
    <t>4.3</t>
  </si>
  <si>
    <t>5.1</t>
  </si>
  <si>
    <t>Lineamientos de Transparencia Activa</t>
  </si>
  <si>
    <t>1.2</t>
  </si>
  <si>
    <t>1.3</t>
  </si>
  <si>
    <t>Lineamientos de Transparencia Pasiva</t>
  </si>
  <si>
    <t>Elaboración los Instrumentos de Gestión de la Información</t>
  </si>
  <si>
    <t>Criterio Diferencial de Accesibilidad</t>
  </si>
  <si>
    <t>Monitoreo del Acceso a la Información Pública</t>
  </si>
  <si>
    <t>SUBCOMPONENTE/ PROCESO</t>
  </si>
  <si>
    <t>Informe</t>
  </si>
  <si>
    <t>4.4</t>
  </si>
  <si>
    <t>Actividades Cumplidas</t>
  </si>
  <si>
    <t xml:space="preserve">% de avance </t>
  </si>
  <si>
    <t>Nivel de Cumplimiento General</t>
  </si>
  <si>
    <t>N/A</t>
  </si>
  <si>
    <t>Soportes de divulgación según medio utilizado</t>
  </si>
  <si>
    <t xml:space="preserve"> Mapa de Riesgos de Corrupción publicado</t>
  </si>
  <si>
    <t>Reporte de seguimiento publicado</t>
  </si>
  <si>
    <t xml:space="preserve">Informe </t>
  </si>
  <si>
    <t>1.1.1</t>
  </si>
  <si>
    <t>Dirección de Planeación y Desarrollo</t>
  </si>
  <si>
    <t xml:space="preserve">Construcción del Mapa de Riesgos de Corrupción </t>
  </si>
  <si>
    <t>1.2.1</t>
  </si>
  <si>
    <t>1.3.1</t>
  </si>
  <si>
    <t>1.4</t>
  </si>
  <si>
    <t>1.4.1</t>
  </si>
  <si>
    <t>1.5</t>
  </si>
  <si>
    <t>1.5.1</t>
  </si>
  <si>
    <t xml:space="preserve"> COMPONENTE 1. GESTIÓN DEL RIESGO DE CORRUPCIÓN - MAPA DE RIESGOS DE CORRUPCIÓN</t>
  </si>
  <si>
    <t xml:space="preserve"> SEGUIMIENTO AL PLAN ANTICORRUPCIÓN Y DE ATENCIÓN AL CIUDADANO </t>
  </si>
  <si>
    <t>Dirección de Atención al Usuario, Intervención Temprana y Asignaciones</t>
  </si>
  <si>
    <t>COMPONENTE 3. RENDICIÓN DE CUENTAS</t>
  </si>
  <si>
    <t>3.1.1</t>
  </si>
  <si>
    <t>Dirección de Comunicaciones</t>
  </si>
  <si>
    <t>3.2.1</t>
  </si>
  <si>
    <t>3.2.2</t>
  </si>
  <si>
    <t>3.2.3</t>
  </si>
  <si>
    <t>3.3</t>
  </si>
  <si>
    <t>3.3.1</t>
  </si>
  <si>
    <t>3.4.1</t>
  </si>
  <si>
    <t>3.4</t>
  </si>
  <si>
    <t>Estrategia socializada</t>
  </si>
  <si>
    <t>4.1.1</t>
  </si>
  <si>
    <t>4.1.2</t>
  </si>
  <si>
    <t>4.2.1</t>
  </si>
  <si>
    <t>4.2.2</t>
  </si>
  <si>
    <t>4.2.3</t>
  </si>
  <si>
    <t>4.2.4</t>
  </si>
  <si>
    <t>Subdirección de Bienes (Departamento de Construcciones y Administración de Sedes)</t>
  </si>
  <si>
    <t>4.3.1</t>
  </si>
  <si>
    <t>4.3.2</t>
  </si>
  <si>
    <t>Dirección de Altos Estudios</t>
  </si>
  <si>
    <t>4.4.1</t>
  </si>
  <si>
    <t>Dirección de Atención al Usuario, Intervención Temprana y Asignaciones
Dirección de Comunicaciones</t>
  </si>
  <si>
    <t>4.4.2</t>
  </si>
  <si>
    <t>4.4.3</t>
  </si>
  <si>
    <t>Dirección de Asuntos Jurídicos</t>
  </si>
  <si>
    <t>4.5.1</t>
  </si>
  <si>
    <t>4.5</t>
  </si>
  <si>
    <t>5.1.1</t>
  </si>
  <si>
    <t>5.1.2</t>
  </si>
  <si>
    <t>5.1.3</t>
  </si>
  <si>
    <t>5.2</t>
  </si>
  <si>
    <t>5.2.1</t>
  </si>
  <si>
    <t>Subdirección de Gestión Documental</t>
  </si>
  <si>
    <t>5.3.1</t>
  </si>
  <si>
    <t>5.3.2</t>
  </si>
  <si>
    <t>5.3.3</t>
  </si>
  <si>
    <t>5.3</t>
  </si>
  <si>
    <t>5.4</t>
  </si>
  <si>
    <t>5.4.1</t>
  </si>
  <si>
    <t>5.5</t>
  </si>
  <si>
    <t>5.5.1</t>
  </si>
  <si>
    <t>6.1</t>
  </si>
  <si>
    <t>6.1.1</t>
  </si>
  <si>
    <t>6.2.1</t>
  </si>
  <si>
    <t>6.2</t>
  </si>
  <si>
    <t xml:space="preserve"> Mapa de Riesgo de Corrupción</t>
  </si>
  <si>
    <t>COMPONENTE 4. MECANISMOS PARA MEJORAR LA ATENCIÓN AL CIUDADANO</t>
  </si>
  <si>
    <t>Estructura Administrativa y Direccionamiento Estratégico</t>
  </si>
  <si>
    <t>Acciones formativas ejecutadas</t>
  </si>
  <si>
    <t>4.4.4</t>
  </si>
  <si>
    <t>4.4.5</t>
  </si>
  <si>
    <t>4.5.2</t>
  </si>
  <si>
    <t>4.5.3</t>
  </si>
  <si>
    <t>4.5.4</t>
  </si>
  <si>
    <t>Registros de realización del chat o foro (física o virtual)</t>
  </si>
  <si>
    <t>4.5.5</t>
  </si>
  <si>
    <t>Lineamientos divulgados a nivel institucional</t>
  </si>
  <si>
    <t>5.1.4</t>
  </si>
  <si>
    <t>Dirección de Políticas y Estrategia</t>
  </si>
  <si>
    <t>5.1.5</t>
  </si>
  <si>
    <t>COMPONENTE 6. INICIATIVAS ADICIONALES: FORTALECIMIENTO DE LA TRANSPARENCIA INSTITUCIONAL</t>
  </si>
  <si>
    <t>Acciones de fortalecimiento de la transparencia institucional</t>
  </si>
  <si>
    <t>Monitoreo para el fortalecimiento de la transparencia institucional</t>
  </si>
  <si>
    <t>6.3</t>
  </si>
  <si>
    <t>Resultados del fortalecimiento de la transparencia institucional</t>
  </si>
  <si>
    <t>6.3.1</t>
  </si>
  <si>
    <t>Observaciones</t>
  </si>
  <si>
    <t xml:space="preserve">FISCALÍA GENERAL DE LA NACIÓN </t>
  </si>
  <si>
    <t xml:space="preserve">Dirección de Planeación y Desarrollo </t>
  </si>
  <si>
    <t>Subdirección Financiera</t>
  </si>
  <si>
    <t>Mensual</t>
  </si>
  <si>
    <t>Dirección de Justicia Transicional</t>
  </si>
  <si>
    <t>3.1.4</t>
  </si>
  <si>
    <t>3.1.5</t>
  </si>
  <si>
    <t>3.1.6</t>
  </si>
  <si>
    <t>Dirección Especializada contra la Corrupción</t>
  </si>
  <si>
    <t>Dirección Especializada contra las Violaciones a los Derechos Humanos</t>
  </si>
  <si>
    <t xml:space="preserve">Registros de divulgación </t>
  </si>
  <si>
    <t>Acta o listas de asistencia</t>
  </si>
  <si>
    <t>Informe con oportunidades de mejora</t>
  </si>
  <si>
    <t>Registros de divulgación</t>
  </si>
  <si>
    <t xml:space="preserve"> COMPONENTE 5. MECANISMOS PARA LA TRANSPARENCIA Y ACCESO DE LA INFORMACIÓN</t>
  </si>
  <si>
    <t>Información misional publicada</t>
  </si>
  <si>
    <t>Indicador</t>
  </si>
  <si>
    <t>Datos abiertos publicados</t>
  </si>
  <si>
    <t>Seguimiento realizado</t>
  </si>
  <si>
    <t>Subdirección de Gestión Contractual</t>
  </si>
  <si>
    <t>Publicar información en datos abiertos de temas misionales en la página web institucional y en el Portal de Datos Abiertos.</t>
  </si>
  <si>
    <t>Dar a conocer los lineamientos establecidos para la administración del portal web institucional.</t>
  </si>
  <si>
    <t>Nivel de implementación de la Ley 1712 de 2014</t>
  </si>
  <si>
    <t>Registros de comunicación</t>
  </si>
  <si>
    <t>Oficio o correo de comunicación</t>
  </si>
  <si>
    <t>Publicación del Registro de Activos de Información actualizado</t>
  </si>
  <si>
    <t>Índice de Información Clasificada y Reservada actualizado</t>
  </si>
  <si>
    <t>Publicación del Índice de Información Clasificada y Reservada actualizado</t>
  </si>
  <si>
    <t>Publicación del Esquema de Publicación de Información actualizado</t>
  </si>
  <si>
    <t>Gestionar la implementación de servicios para mejorar la atención de personas en condición de discapacidad de acuerdo con los lineamientos de MINTIC.</t>
  </si>
  <si>
    <t>Oficio, acta, lista de asistencia, correo electrónico</t>
  </si>
  <si>
    <t>Registros de gestión</t>
  </si>
  <si>
    <t>Informe publicado</t>
  </si>
  <si>
    <t>Elaborar informe de solicitudes de acceso a información.</t>
  </si>
  <si>
    <t>Acta, Control de asistencia o correo electrónico</t>
  </si>
  <si>
    <t>Realizar monitoreo a actividades de responsabilidad de las dependencias, de la Estrategia para el Fortalecimiento de la Transparencia Institucional.</t>
  </si>
  <si>
    <t>Divulgar la Política y Objetivos del Sistema de Gestión Integral (incluye los riegos de corrupción), a través de medios físicos o virtuales.</t>
  </si>
  <si>
    <t>Construir o actualizar el mapa de riesgos de corrupción.</t>
  </si>
  <si>
    <t>Publicar el mapa de riesgos de corrupción en la página web.</t>
  </si>
  <si>
    <t>Monitorear periódicamente los riesgos de corrupción.</t>
  </si>
  <si>
    <t>Registros de monitoreo de riesgos en cada proceso</t>
  </si>
  <si>
    <t>Líder de Proceso o Subproceso, Arquitectos de Transformación y Arquitectos Institucionales</t>
  </si>
  <si>
    <t>2020-04-20
 2020-07-30
 2020-10-30 
2021-01-12</t>
  </si>
  <si>
    <t>Realizar seguimiento al Mapa de Riesgos de Corrupción.</t>
  </si>
  <si>
    <t>Publicar en la página web institucional los resultados del Plan de Acción 2019.</t>
  </si>
  <si>
    <t>Información publicada en la página Web</t>
  </si>
  <si>
    <t>Publicar en la página web institucional la Ejecución Presupuestal Acumulada de la Vigencia 2020, hasta noviembre.</t>
  </si>
  <si>
    <t>Ejecución Presupuestal Acumulada</t>
  </si>
  <si>
    <t>Publicar en la página web institucional las sentencias proferidas en el marco de la Ley 975 de 2005.</t>
  </si>
  <si>
    <t>Sentencias publicadas</t>
  </si>
  <si>
    <t>2020-06-30 2020-12-31</t>
  </si>
  <si>
    <t>Publicar en la página web institucional el consolidado de exhumaciones y entregas de cuerpos a familiares en el marco de la Ley 975 de 2005.</t>
  </si>
  <si>
    <t>Consolidado publicado</t>
  </si>
  <si>
    <t>2020-07-15 2021-01-13</t>
  </si>
  <si>
    <t>3.1.7</t>
  </si>
  <si>
    <t>3.1.8</t>
  </si>
  <si>
    <t>3.1.9</t>
  </si>
  <si>
    <t>3.1.10</t>
  </si>
  <si>
    <t>3.1.11</t>
  </si>
  <si>
    <t>3.1.12</t>
  </si>
  <si>
    <t>Publicar en la página web institucional las sentencias proferidas en casos de sindicalistas.</t>
  </si>
  <si>
    <t>2020-06-30 2020-11-30</t>
  </si>
  <si>
    <t>Publicar en la página web institucional los resultados de los operativos estructurales en el marco de la estrategia de investigación de deforestación en la Amazonía.</t>
  </si>
  <si>
    <t>Resultados publicados</t>
  </si>
  <si>
    <t>Publicar en la página web institucional el número de imputaciones y tipología impactada de las investigaciones adelantadas en la Dirección Especializada contra la Corrupción.</t>
  </si>
  <si>
    <t>Informe estadístico</t>
  </si>
  <si>
    <t>2020-04-30 2020-07-31 2020-10-31 2020-12-18</t>
  </si>
  <si>
    <t>Publicar en la página web institucional los resultados de la intervención integral en las zonas críticas del país "Operación Escudo".</t>
  </si>
  <si>
    <t>Publicación Resultado Final Boletín Operacional</t>
  </si>
  <si>
    <t>Dirección Especializada contra las Organizaciones Criminales</t>
  </si>
  <si>
    <t>2020-02-01 2020-11-30</t>
  </si>
  <si>
    <t>Publicar en la página web institucional los resultados de la Estrategia disruptiva contra el narcotráfico.</t>
  </si>
  <si>
    <t>Dirección Especializada contra el Narcotráfico</t>
  </si>
  <si>
    <t>2020-03-01 2020-12-31</t>
  </si>
  <si>
    <t>Elaborar documento de estudio relacionado con la estrategia disruptiva contra el Narcotráfico.</t>
  </si>
  <si>
    <t>Publicación en la página web del documento</t>
  </si>
  <si>
    <t>2020-05-01 2020-12-31</t>
  </si>
  <si>
    <t>Realizar Feria de Servicios en el marco de la prevención social del delito en comunidades en condición de vulnerabilidad.</t>
  </si>
  <si>
    <t>Desarrollar eventos sobre la estrategia disruptiva contra el narcotráfico, con la participación de las comunidades que presentan proyectos de innovación científica y desarrollo alternativo.</t>
  </si>
  <si>
    <t>Publicar en la página web institucional la programación de versiones libres y audiencias en el marco de la Ley 975 de 2005.</t>
  </si>
  <si>
    <t>Publicación de memorias de los eventos realizados</t>
  </si>
  <si>
    <t>Programación publicada</t>
  </si>
  <si>
    <t>Programa de Prevención Social del Delito Futuro Colombia</t>
  </si>
  <si>
    <t>2020-04-30 2020-07-31 2020-10-31 2021-01-12</t>
  </si>
  <si>
    <t>2020-02-01 2020-12-31</t>
  </si>
  <si>
    <t>Comunicar los espacios de diálogo y participación ciudadana para fomentar la cultura de rendición de cuentas.</t>
  </si>
  <si>
    <t>Elaborar una estrategia de rendición de cuentas.</t>
  </si>
  <si>
    <t>4.1.3</t>
  </si>
  <si>
    <t>4.1.4</t>
  </si>
  <si>
    <t>Divulgar al interior de la entidad, aspectos contenidos en el Manual de Atención al Usuario.</t>
  </si>
  <si>
    <t>Ajustar la metodología para medir la satisfacción del usuario.</t>
  </si>
  <si>
    <t>Implementar mejoras en el servicio en los canales de atención (Centro de contacto o denuncia virtual o puntos de recepción de denuncia presenciales que cuenten con sistema web de turnos).</t>
  </si>
  <si>
    <t>Divulgar Boletín de Quejas y Reclamos al interior de la Entidad.</t>
  </si>
  <si>
    <t>Documento ajustado</t>
  </si>
  <si>
    <t>Boletín</t>
  </si>
  <si>
    <t>2020-06-18 2020-12-31</t>
  </si>
  <si>
    <t>2020-06-30 2020-12-16</t>
  </si>
  <si>
    <t>Aumentar la cantidad de tipos penales que se pueden denunciar a través del Sistema de Denuncia Virtual "ADenunciar".</t>
  </si>
  <si>
    <t>Realizar campaña de comunicación para dar a conocer el Sistema de Denuncia Virtual "ADenunciar".</t>
  </si>
  <si>
    <t>Realizar campaña de comunicación para dar a conocer el Centro de Contacto de la Entidad.</t>
  </si>
  <si>
    <t>Delitos en el sistema</t>
  </si>
  <si>
    <t>Dirección de Atención al Usuario, Intervención Temprana y Asignaciones Dirección de Comunicaciones</t>
  </si>
  <si>
    <t>Desarrollar las acciones formativas en temáticas relacionadas con el mejoramiento del servicio al ciudadano incluidas en el Plan Institucional de Formación y Capacitación (PIFC) 2020.</t>
  </si>
  <si>
    <t>Fortalecer las competencias de Servidores del Proceso, a través de jornadas del ABC de la atención al usuario.</t>
  </si>
  <si>
    <t>Registros de asistencia</t>
  </si>
  <si>
    <t>2020-04-30 2020-08-31 2020-12-31</t>
  </si>
  <si>
    <t>Socializar el Procedimiento para la recepción, tratamiento y seguimiento de las PQR.</t>
  </si>
  <si>
    <t>Elaborar informe de PQRS para identificar oportunidades de mejora en la prestación de los servicios de la Entidad.</t>
  </si>
  <si>
    <t>Analizar y publicar resultados de encuesta de satisfacción del formulario virtual de PQRS.</t>
  </si>
  <si>
    <t>Implementar acciones de mejora y hacer seguimiento a la eficacia de las mismas, producto de las oportunidades identificadas en las PQRS del servicio de Protección y Asistencia.</t>
  </si>
  <si>
    <t>Acta o Informe</t>
  </si>
  <si>
    <t>Realizar campaña informativa sobre la responsabilidad de los Servidores públicos frente a los derechos de los ciudadanos.</t>
  </si>
  <si>
    <t>Dirección de Protección y Asistencia</t>
  </si>
  <si>
    <t>2020-05-31 2020-11-30</t>
  </si>
  <si>
    <t>2020-04-24 2020-07-25 2020-10-23 2020-12-18</t>
  </si>
  <si>
    <t>2020-04-27 2020-07-26 2020-10-23 2020-12-18</t>
  </si>
  <si>
    <t>2020-07-31 2020-12-31</t>
  </si>
  <si>
    <t>Aplicar encuesta para medir el nivel de percepción de la satisfacción de los usuarios en cuanto a la calidad del servicio prestado por la entidad.</t>
  </si>
  <si>
    <t>Aplicar encuesta para medir el nivel de percepción de la satisfacción de los usuarios del Programa de Protección y Asistencia de la FGN en cuanto a la calidad del servicio de protección prestado.</t>
  </si>
  <si>
    <t>2020-03-30 2020-08-28</t>
  </si>
  <si>
    <t>Ejecutar sondeos de opinión.</t>
  </si>
  <si>
    <t>Informe de resultados</t>
  </si>
  <si>
    <t>2020-06-30 2020-12-15</t>
  </si>
  <si>
    <t>Realizar chat o foro en temas de interés para la ciudadanía.</t>
  </si>
  <si>
    <t>Realizar campañas de comunicación con mensajes preventivos sobre los delitos de mayor impacto.</t>
  </si>
  <si>
    <t>Actualizar el Procedimiento de Espacios de Participación Ciudadana.</t>
  </si>
  <si>
    <t>Seguimiento a publicación de procesos contractuales en el SECOP y página web de la Entidad.</t>
  </si>
  <si>
    <t>Realizar seguimiento al nivel de implementación de la Ley 1712 de 2014 - Ley de Transparencia y del acceso a la información pública.</t>
  </si>
  <si>
    <t>Procedimiento publicado</t>
  </si>
  <si>
    <t>Acta de seguimiento al nivel de implementación de la Ley 1712 de 2014</t>
  </si>
  <si>
    <t>5.2.2</t>
  </si>
  <si>
    <t>Comunicar a las dependencias responsables las oportunidades de mejora producto del informe de PQRS, para que estas las implementen.</t>
  </si>
  <si>
    <t>Realizar seguimiento a las acciones de mejora implementadas por las dependencias responsables, producto del informe de PQRS.</t>
  </si>
  <si>
    <t>2020-07-31 2021-01-12</t>
  </si>
  <si>
    <t>Actualizar y publicar en la página web institucional y Portal de Datos Abiertos, el Registro de Activos de Información (RAI).</t>
  </si>
  <si>
    <t>Actualizar y publicar en la página web institucional y Portal de Datos Abiertos, el Índice de Información Clasificada y Reservada (ÍICR).</t>
  </si>
  <si>
    <t>Actualizar y publicar en la página web institucional y Portal de Datos Abiertos, el Esquema de Publicación de Información (EPI).</t>
  </si>
  <si>
    <t>Registro de Activos de información (RAI) actualizado</t>
  </si>
  <si>
    <t>Esquema de Publicación de Información (EPI) actualizado</t>
  </si>
  <si>
    <t>2020-05-31
2020-11-30</t>
  </si>
  <si>
    <t>2020-05-31
 2020-11-30</t>
  </si>
  <si>
    <t>5.4.2</t>
  </si>
  <si>
    <t>Dirección de Atención al Usuario, Intervención Temprana y Asignaciones Subdirección de Tecnologías de la Información y las Comunicaciones</t>
  </si>
  <si>
    <t>2019-06-30
 2019-12-31</t>
  </si>
  <si>
    <t>Facilitar el acceso a los servicios de la Entidad, para los ciudadanos que se encuentran en situación de discapacidad auditiva, por medio de la implementación de componentes tecnológicos en las Salas de Recepción de Denuncias.</t>
  </si>
  <si>
    <t>Diademas y cámaras instaladas en Salas de recepción de denuncia</t>
  </si>
  <si>
    <t>Subdirección de Tecnologías de la Información y las Comunicaciones</t>
  </si>
  <si>
    <t>Diademas y cámaras instaladas</t>
  </si>
  <si>
    <t>2020-07-25 2020-12-18</t>
  </si>
  <si>
    <t>6.1.2</t>
  </si>
  <si>
    <t>Asesorar a las dependencias para el avance o resultados de la Estrategia para el Fortalecimiento de la Transparencia Institucional.</t>
  </si>
  <si>
    <t>Diseñar propuesta de estructura para un aplicativo de consulta por georreferenciación y tipologías del fenómeno de corrupción, de las investigaciones que se adelantan en la Dirección Especializada contra la Corrupción.</t>
  </si>
  <si>
    <t>Dar a conocer los avances o resultados de la Estrategia para el Fortalecimiento de la Transparencia Institucional.</t>
  </si>
  <si>
    <t>Registros de publicación</t>
  </si>
  <si>
    <t>1 informe cuatrimestral</t>
  </si>
  <si>
    <t>Acciones de mejora implementadas</t>
  </si>
  <si>
    <t>2020-05-15 2020-09-13 2021-01-16</t>
  </si>
  <si>
    <t>LUIS FERNANDO HERNÁNDEZ RUEDA</t>
  </si>
  <si>
    <t>AUDITOR DELEGADO</t>
  </si>
  <si>
    <t>Se evidenció el ajuste, la actualización y publicación del "Procedimiento para medir la percepción de la satisfacción del usuario", con fecha del 29 de abril de 2020 en su versión número 1, toda vez que anteriormente era una guía y se estableció como Procedimiento.</t>
  </si>
  <si>
    <t>COMPONENTE 2. RACIONALIZACIÓN DE TRÁMITES</t>
  </si>
  <si>
    <t>Actividades Programadas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</si>
  <si>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</si>
  <si>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DIRECTOR DE CONTROL INTERNO (E)</t>
  </si>
  <si>
    <t xml:space="preserve">EDGAR MOISES BALLESTEROS RODRIGUEZ </t>
  </si>
  <si>
    <t>Se evidenció la publicación del mapa de riesgos en la página web de la Fiscalía General de la Nación, el 29 de enero de 2020.</t>
  </si>
  <si>
    <t xml:space="preserve">La Política y Objetivos del Sistema de Gestión Integral se divulgó a 2.738 funcionarios, a través de videoconferencia el 29 de abril de 2020. 
Se socializó la política y objetivos del SGI, que incluye la administración de riesgos de corrupción y de procesos, a través de correo electrónico el 31 de julio de 2020, a todos los funcionarios de la Entidad.
</t>
  </si>
  <si>
    <t>Se evidenció el monitoreo y ajuste necesario de los riesgos de corrupción de cada proceso durante enero de 2020. Así mismo, se incluyó el nuevo riesgo de corrupción del Subproceso de Criminalística.</t>
  </si>
  <si>
    <t xml:space="preserve">Se evidenció informe en el cual se muestra la habilitación en el sistema nacional de denuncia virtual Adenunciar la opción de violencia basada en género a partir del 19 de junio del 2020. </t>
  </si>
  <si>
    <r>
      <t xml:space="preserve">Se evidencia informe de percepción de la satisfacción al usuario publicado en la página web de la Fiscalía General de Nación con publicación realizada el 28 de agosto del 2020, en el link </t>
    </r>
    <r>
      <rPr>
        <u/>
        <sz val="10"/>
        <color theme="1"/>
        <rFont val="Arial"/>
        <family val="2"/>
      </rPr>
      <t xml:space="preserve">https://www.fiscalia.gov.co/colombia/otros-informes/ </t>
    </r>
  </si>
  <si>
    <t xml:space="preserve">Las salas de recepción de denuncias a la fecha (11 de septiembre de 2020) se encuentran cerradas por contingencia a la pandemia del COVID19, razón por la cual las diademas y cámaras fueron entregadas a la DAUITA y en espera a la apertura nuevamente de las salas de recepción para su instalación. </t>
  </si>
  <si>
    <r>
      <t xml:space="preserve">Se observó que las sentencias son publicadas en la página WEB de la FGN, a medida que se van generando en el marco de la ley 975 de 2005, en el siguiente link:
</t>
    </r>
    <r>
      <rPr>
        <u/>
        <sz val="10"/>
        <color theme="1"/>
        <rFont val="Arial"/>
        <family val="2"/>
      </rPr>
      <t>https://www.fiscalia.gov.co/colombia/sentencias-ley-975-de-2005/</t>
    </r>
    <r>
      <rPr>
        <sz val="10"/>
        <color theme="1"/>
        <rFont val="Arial"/>
        <family val="2"/>
      </rPr>
      <t xml:space="preserve"> </t>
    </r>
  </si>
  <si>
    <t>CUMPLIDA</t>
  </si>
  <si>
    <t>NO CUMPLIDA</t>
  </si>
  <si>
    <t>EN GESTIÓN</t>
  </si>
  <si>
    <t>Estado de la actividad para la vigencia</t>
  </si>
  <si>
    <t>Realizar adecuaciones físicas en las sedes de la Entidad, con el propósito de mejorar el servicio y atención al ciudadano.</t>
  </si>
  <si>
    <t>Sedes intervenidas</t>
  </si>
  <si>
    <t>6.4.1</t>
  </si>
  <si>
    <t>Registrar el reporte de avance de los indicadores del Plan Marco de Implementación (PMI) C.247, C.428, C.429 y C.430 en el Sistema Integrado de Información para el Posconflicto (SIIPO).</t>
  </si>
  <si>
    <t>Reporte de avance de indicadores, registrado</t>
  </si>
  <si>
    <t>2020-07-15
2020-10-15
2021-01-13</t>
  </si>
  <si>
    <t>Rendición de Cuentas del Acuerdo de Paz</t>
  </si>
  <si>
    <t>6.4</t>
  </si>
  <si>
    <t>t</t>
  </si>
  <si>
    <t>Se evidencia para el mes de octubre un total de 10764 chat, de los cuales fueron atendidos 10.267 y para el mes de noviembre un total de 9485, con un total de atendidos de 8749.</t>
  </si>
  <si>
    <r>
      <t xml:space="preserve">Se evidenció que el consolidado de exhumación y entrega de cuerpos es publicado en la página WEB de la FGN, a medida que se van dando en el marco de la ley 975 de 2005, en el siguiente link:
</t>
    </r>
    <r>
      <rPr>
        <u/>
        <sz val="10"/>
        <color theme="1"/>
        <rFont val="Arial"/>
        <family val="2"/>
      </rPr>
      <t>https://www.fiscalia.gov.co/colombia/wp-content/uploads/Reporte-estadistico-grube-2020-11-30.pdf</t>
    </r>
  </si>
  <si>
    <t>Se evidenció informe publicado en la intranet el 27 de octubre de 2020 al periodo III trimestre, en el link https://infis2.fiscalia.gov.co/proxy/1ba8d8f2/https/web.fiscalia.gov.co/fiscalnet/fiscal-general-de-la-nacion/direccion-nacional-de-apoyo-la-gestion/subdireccion-de-gestion-documental/#1572037627237-dfef5ac2-1eca</t>
  </si>
  <si>
    <r>
      <t xml:space="preserve">Se evidenció seguimiento a publicación de procesos contractuales en el SECOP y página Web de la Entidad sin ninguna novedad. 
El " INFORME PUBLICACIÓN DE PROCESOS CONTRACTUALES
EN SECOP Y PÁGINA WEB DE LA ENTIDAD
SEGUNDO CUATRIMESTRE 2020" fue remitido el 18 de diciembre de 2020 a la Subdirección de Gestión contractual. 
link proceso contractuales </t>
    </r>
    <r>
      <rPr>
        <u/>
        <sz val="10"/>
        <color theme="1"/>
        <rFont val="Arial"/>
        <family val="2"/>
      </rPr>
      <t>https://www.fiscalia.gov.co/colombia/contrataciones/buscador-contratos/</t>
    </r>
  </si>
  <si>
    <r>
      <t xml:space="preserve">Se evidenció informe estadístico - sondeo II semestre 2020, publicado en la página web de la Fiscalía general de Nación con fecha de publicación del 13 de enero del 2020, en el link </t>
    </r>
    <r>
      <rPr>
        <u/>
        <sz val="10"/>
        <color theme="1"/>
        <rFont val="Arial"/>
        <family val="2"/>
      </rPr>
      <t xml:space="preserve">https://www.fiscalia.gov.co/colombia/otros-informes/ </t>
    </r>
  </si>
  <si>
    <t xml:space="preserve">Para el 2020 se evidenciaron los siguientes monitoreos:
- 28 de abril del 2020 monitoreo al PAAC.
- 01 y 02 de junio monitoreo Ley de transparencia.
- 08 de agosto del 2020 monitoreo al PAAC.
- Correo electrónico el 15 de septiembre del 2020 se solicitó a todas las áreas el reporte del índice de transparencia (ITA) de la PGN.
-  Correo Electrónico el 17 de septiembre del 2020 todas las áreas presentaron reporte (ITA) de la PGN.
- Correo electrónico el 13 de noviembre se realizó monitoreo al PAAC 2020 versión 2.
- Acta de reunión de fecha 24 de noviembre de 2020 con seguimiento a recomendaciones PAAC.
- 11 de diciembre de 2020 se realizó reunión por Teams donde se presentó seguimiento a la Directora de Planeación y Desarrollo. 
</t>
  </si>
  <si>
    <t>Se evidenció que la Dirección de Planeación y Desarrollo envió a la Dirección de Comunicaciones, el Informe de resultados del Plan de Acción 2019; para su publicación en la página web www.fiscalia.gov.co en el Link: https://www.fiscalia.gov.co/colombia/gestion/plan-de-accion/ el 31 de enero de 2020.</t>
  </si>
  <si>
    <t xml:space="preserve">La Dirección de Control Interno realizó seguimiento al mapa de riesgos de corrupción con corte al 31 de diciembre de 2020 a los 18 Procesos de la Entidad, en lo que corresponde a la verificación de las causas, controles y las acciones establecidas para cada uno.
El resultado del seguimiento se encuentra publicado en la página web de las entidad en el link: https://www.fiscalia.gov.co/colombia/gestion/plan-anticorrupcion-y-de-atencion-al-ciudadano/. </t>
  </si>
  <si>
    <t>Se evidenció la publicación de la ejecución presupuestal acumulada con corte a 30 de septiembre , 31 de Octubre y 30 de noviembre del 2020 en la página web de la Fiscalía General de la Nación, en el link:  https://www.fiscalia.gov.co/colombia/la-entidad/ejecucion-presupuestal-historica-anual/.
Según lo consignado en la nota (1) del PAAC, "La publicación de ejecución del mes de diciembre de 2020, solo es posible efectuarla después del 20 de enero de 2021 en razón a que, por norma presupuestal, el cierre de la vigencia tiene plazo hasta el 20 de enero de 2021, tiempo de transición para realizar los ajustes a que haya lugar.", por lo tanto, no es objeto de este seguimiento. 
Se aportan circulares 054 del 09/10/2020 y 062 del 09/12/2020 donde se establecen los Lineamientos para el cierre fiscal de la vigencia 2020.</t>
  </si>
  <si>
    <t>Se observó la publicación de las sentencias proferidas en casos de sindicalistas en la página web de la Fiscalía General de la Nación, a través del link https://www.fiscalia.gov.co/colombia/servicios-de-informacion-al-ciudadano/consultas/sentencias-crimenes-contra-sindicalistas/</t>
  </si>
  <si>
    <t>Se evidenció a través de Acta del 22 de julio de 2020, el "seguimiento a la implementación de la ley de transparencia y del derecho de acceso a la Ley pública", de acuerdo con el seguimiento realizado del 13 al 17 de julio de 2020.</t>
  </si>
  <si>
    <r>
      <t xml:space="preserve">Se evidenció que el 18 de junio de 2020, se llevó a cabo, al interior de la Entidad, la socialización virtual </t>
    </r>
    <r>
      <rPr>
        <b/>
        <sz val="10"/>
        <color theme="1"/>
        <rFont val="Arial"/>
        <family val="2"/>
      </rPr>
      <t>"Guía Administración Portal Web"</t>
    </r>
    <r>
      <rPr>
        <sz val="10"/>
        <color theme="1"/>
        <rFont val="Arial"/>
        <family val="2"/>
      </rPr>
      <t xml:space="preserve"> </t>
    </r>
  </si>
  <si>
    <t>Se evidenció actualización del procedimiento FGNEP02--P-03 PROCEDIMIENTO ESPACIOS DE PARTICIPACIÓN CIUDADANA Versión 4 con fecha de aprobación 25 de junio y de publicación el 30 de junio de 2020.</t>
  </si>
  <si>
    <t>Se evidenció la publicación de la estrtegia de Rendición de cuentas el 26 de junio de 2020.
https://www.fiscalia.gov.co/colombia/audiencia-publica-de-rendicion-de-cuentas/</t>
  </si>
  <si>
    <t>Se evidenció datos actualizados a 15 de diciembre en la página web de la Fiscalía https://www.fiscalia.gov.co/colombia/gestion/estadisticas/
y en la página de datos abiertos a través del link https://www.datos.gov.co/browse?q=fiscalia%20spoa&amp;sortBy=relevance</t>
  </si>
  <si>
    <t xml:space="preserve">
Se evidenció no solo el diseño, sino la implementación de la herramienta en Excel a través de tablas dinámicas, que integra la información  de los procesos adelantados por corrupción (actuaciones,  fecha denuncia, despacho, nombre del fiscal asignado, números de fiscalía, entre otros; información generada por el sistema de información de la FGN para el Sistema Penal Oral Acusatorio-SPOA)  esto con el fin de hacer seguimiento a cada grupo de trabajo para impulsar los procesos. </t>
  </si>
  <si>
    <t>Se evidenció documento de estudio relacionado, así mismo se evidenció la publicación en la página web de la Fiscalía General de la Nación el documento con la estrategia disruptiva a través del link https://www.fiscalia.gov.co/colombia/wp-content/uploads/Resultados-Ideas-Disruptivas-2020-1.pdf</t>
  </si>
  <si>
    <r>
      <t xml:space="preserve">Se publicó en la página Web de la FGN (https://www.fiscalia.gov.co/colombia/servicios-de-informacion-al-ciudadano/consultas/informes-de-resultados-operacionales/) el informe </t>
    </r>
    <r>
      <rPr>
        <b/>
        <sz val="10"/>
        <rFont val="Arial"/>
        <family val="2"/>
      </rPr>
      <t>"Imputaciones por Tipología"</t>
    </r>
    <r>
      <rPr>
        <sz val="10"/>
        <rFont val="Arial"/>
        <family val="2"/>
      </rPr>
      <t xml:space="preserve">  de las investigaciones adelantadas en la Dirección Especializada contra la Corrupción, con corte al 31 diciembre del 2020. </t>
    </r>
  </si>
  <si>
    <t>Se evidenció informe satisfacción formulario virtual PQRS publicado el 26 de agosto del 2020, la fecha de corte de la encuesta es 30 de junio del 2020. Este informe fue publicado en el link: https://www.fiscalia.gov.co/colombia/gestion/informe-de-peticiones-quejas-y-reclamos/#1519922458227-3e25c1e0-3302</t>
  </si>
  <si>
    <t xml:space="preserve">Se evidenció el Informe de "Satisfacción de Usuarios - Segundo Semestre de 2020", el cual mide la percepción de la satisfacción de los usuarios del Sistema bajo tres focos temáticos: 
1. Trato recibido por parte de los servidores.   
2. Calidad del servicio prestado por el programa.
3. Estado de la vivienda de protección donde fue ubicado. 
La encuesta se aplicó a una muestra del 21% del total de la población. </t>
  </si>
  <si>
    <t>Se evidenció la publicación el 28 de diciembre del 2020 del esquema de publicación de información EPI en la página web en el siguiente link https://www.fiscalia.gov.co/colombia/servicios-de-informacion-al-ciudadano/esquema-de-publicacion-de-informacion/</t>
  </si>
  <si>
    <t>Se evidenció la publicación de del (IICR) en la página web de la Entidad en el link https://www.fiscalia.gov.co/colombia/servicios-de-informacion-al-ciudadano/esquema-de-publicacion-de-informacion/ y en el portal de datos abiertos en el link https://www.datos.gov.co/Justicia-y-Derecho/Esquema-de-publicaci-n-de-Informaci-n-Fiscal-a-Gen/5dxx-398t</t>
  </si>
  <si>
    <t>Se evidenció la publicación del informe de solicitudes de acceso a información de PQRS en el Link https://www.fiscalia.gov.co/colombia/gestion/informe-de-peticiones-quejas-y-reclamos/#1519922458227-3e25c1e0-3302, publicado el 18/11/2020.</t>
  </si>
  <si>
    <t>Se evidenció las actas de monitoreo al mapa de riesgos de corrupción a los 18 procesos, correspondiente al III y IV trimestre del 2020, en donde se evidencia el seguimiento realizado por los líderes de los procesos a los controles y acciones.</t>
  </si>
  <si>
    <t xml:space="preserve">SANDRA MARCELA SÁNCHEZ MAHECHA </t>
  </si>
  <si>
    <t>LILIANA MARÍA CASTAÑO GARCÍA</t>
  </si>
  <si>
    <t xml:space="preserve">ZULMA ÁLVAREZ BUSTOS </t>
  </si>
  <si>
    <t>FECHA DE CORTE: 31 DE DICIEMBRE DE 2020</t>
  </si>
  <si>
    <t>El 18 de noviembre se realizó la publicación de la DECOC en zonas críticas del 2020, de acuerdo a la publicación las zonas estratégicas de ZEII, fueron el Catatumbo, Pasto y Nariño, Bajo Cauca sur de Córdoba y Arauca. Es de anotar que estas actividades se llevan a cabo de manera interinstitucional, pero como consecuencias de la emergencia sanitaria no ha sido posible el trabajo conjunto no obstante la FGN logro 325 capturas en las zonas señaladas dando así cumplimiento a las actividades propuestas</t>
  </si>
  <si>
    <t>Se evidenció documento Resultados de la estrategia Disruptiva Contra el Narcotráfico, así mismo se evidenció la publicación de los resultados de la Estrategia disruptiva contra el narcotráfico correspondiente al 2020, en el link https://www.fiscalia.gov.co/colombia/wp-content/uploads/Resultados-Ideas-Disruptivas-2020-1.pdf</t>
  </si>
  <si>
    <t>Se evidenció informe trimestral ANTICORRUPCIÓN DEL PROGRAMA FUTURO COLOMBIA publicado en la página Web de la Fiscalía General de la Nación en el link https://www.fiscalia.gov.co/colombia/futuro-colombia/#1587422945038-8ee504e6-8d0f 
Conforme a los Informes del III y  IV Trimestre, se realizaron dos(02) ferias virtual de servicios #CorrectoSoy, una en cada trimestre con una cobertura de 4698 participantes y 4792 respectivamente.
Último informe publicado el 12/01/2021 con corte a 31/12/2020</t>
  </si>
  <si>
    <t>TRABAJO CON LA COMUNIDAD: El 13 de octubre se realizó presentación de los proyectos de ideas disruptivas ante el Comité Universidad Empresa Estado (CUEE) de Norte de Santander, es un espacio de encuentro del sector público y privado con el apoyo de los entes estatales de la región. Estas reuniones se desarrollan cada quince días con el propósito de presentar los avances y retos de innovación y desarrollo tecnológico que permitan fortalecer el trabajo colaborativo entre el sector académico e industrial (público y privado), propiciando un trabajo colaborativo que permita que la industria regional esté a tono con el desarrollo nacional dentro de un contexto globalizado. Este encuentro se llevó a cabo próximo 13 de octubre del año en curso de 7:30 a 9:30 de la mañana en la plataforma Teams, donde la Universidad Francisco De Paula Santander Ocaña fue la institución anfitriona , Se evidenció la realización de 14 mesas técnicas.</t>
  </si>
  <si>
    <t>Se evidenció la programación de las audiencias en el siguiente link: 
https://www.fiscalia.gov.co/colombia/programacion-de-audiencias/
mediante la consulta de un postulados, con audiencia de programada para el 18 de diciembre de 2020.  
Se evidenció la programación de las versiones libres en el link:  
https://www.fiscalia.gov.co/colombia/programacion-versiones-libres/ 
A través de las consultas de un postulado, quien tiene las siguientes programaciones: 
20, 21 y 22 de octubre, 3, 4, 5 y 6 de noviembre y 18 de diciembre de 2020.</t>
  </si>
  <si>
    <t>Informe de PQRS publicado en la página web el 26 de octubre de 2020
Informe de solicitudes de acceso de información publicado en la página web 14 de agosto de 2020
Informe encuesta de satisfacción formulario virtual de PQRS publicado el 26 de agosto de 2020 
Link de consulta de los informes: 
https://www.fiscalia.gov.co/colombia/gestion/informe-de-peticiones-quejas-y-reclamos/#1519922458227-3e25c1e0-3302
Informe de percepción de la satisfacción del usuario publicado el 28 de agosto de 2020, link de consulta: https://www.fiscalia.gov.co/colombia/otros-informes/
Informe sobre las acciones de prevención del Programa Futuro Colombia publicadas el 7 de octubre de 2020, link de consulta: 
https://www.fiscalia.gov.co/colombia/transparencia-y-acceso-a-informacion-publica/informacion-para-poblacion-vulnerable-victimas/                                                                                                                           Avances al 31 de diciembre: informes de PQRS publicado en la página web el 18 de diciembre de 2020 y de solicitudes de acceso de información publicado el 30 de noviembre de 2020: 
https://www.fiscalia.gov.co/colombia/gestion/informe-de-peticiones-quejas-y-reclamos/#1519922458227-3e25c1e0-3302
Informe de mejoras implementadas a los canales de atención al usuario publicado el 18 de diciembre de 2020: https://www.fiscalia.gov.co/colombia/otros-informes/</t>
  </si>
  <si>
    <t>Campaña a través de correo masivo que se denominó la Fiscalía más Cerca: canales virtuales, publicada el 4 de septiembre de 2020
La Fiscalía más Cerca: canales telefónicos y escritos, publicada el 9 de septiembre de 2020 
Fiscalía más Cerca: canales presenciales, publicada el 18 de septiembre de 2020.       piezas  graficas que se envían por correos masivos                                                                                                         Avances al 31 de diciembre: Campaña a través de correo masivo que se denominó "Nuestra mejor función, es una buena atención", publicada el 16 y 18 de diciembre de 2020.</t>
  </si>
  <si>
    <t>Se evidenció informe con fecha de publicación el 18 de diciembre del 2020 publicado en la página web de la Fiscalía General de la Nación en el link https://www.fiscalia.gov.co/colombia/otros-informes/, en el cual se especifica el fortalecimiento de los canales virtuales a través de las herramientas ADenunciar y centro de contacto línea 122. Adicionalmente se aumentó el número de personas que atienden el centro de contacto. Se da inicio a la apertura gradual a la atención presencial en los Centro de Atención de la Fiscalía CAF, a través de una prueba piloto en las seccionales Quindío y César.</t>
  </si>
  <si>
    <t>Se observó oficio 20216120000271 del 12 de enero de 2021 remitido a Jefe de construcciones, en el cual se remite el informe consolidado de diagnósticos e intervenciones del año 2020.
De acuerdo a lo informado por el ingeniero para este periodo se intervino 30 inmuebles de la ejecución de las obras para estos puntos en lo pertinente a obras civiles y mantenimientos, igualmente manifiesta en el informe la necesidad de asignación de recursos para la vigencia ya que la entidad cuenta con 388 predios en calidad de arrendamiento que requieren intervenciones diferentes.
Se evidenció Oficio a planeación para ampliar la actividad a todo tipo adecuación como aparece en la matriz de PAAC.</t>
  </si>
  <si>
    <t>Para el III cuatrimestre, se evidenció la divulgación de la campaña de ADenunciar violencia de género, a través de las redes sociales y página web de la Fiscalía General de la Nación, también fue enviado a los diferentes grupos de chat de periodistas de todo el país. La fecha de la campaña fue el 11 de diciembre del 2020.</t>
  </si>
  <si>
    <t>Como parte del posicionamiento de la linea de centro de contacto (linea 122)  se divulgaron los resultados obtenidos a partir de las denuncias y además  se destacó la linea 122 y la linea nacional gratuita y la linea en Bogotá para incentivar la denuncia.
A continuación se relacionan los link con las piezas divulgadas en las diferentes redes sociales:
https://twitter.com/FiscaliaCol/status/1319633696211820545?s=20
https://twitter.com/FiscaliaCol/status/1317806912721833995?s=20
https://twitter.com/fiscaliacol/status/1314909830457561090?s=24
https://www.instagram.com/tv/CGKeBtfA9uc/?igshid=10v78wt9mqg0f
https://fb.watch/1QXbsrEEN6/
https://www.instagram.com/tv/CGh8eLRANDV/?igshid=19l74qluqncqn
https://fb.watch/1QXgIs8-f5/
https://twitter.com/FiscaliaCol/status/1318211059333894145?s=20
https://twitter.com/FiscaliaCol/status/1314627569766019072?s=20
https://twitter.com/FiscaliaCol/status/1310250010815102977?s=20
https://twitter.com/fiscaliacol/status/1310250010815102977?s=24
https://www.instagram.com/tv/CFpWuAzAf6L/?igshid=zbu06by2jkdo
https://fb.watch/1QXFtov4DR/
Actualización del especio destinado al Centro de Contacto en el Portal web: Actualización de información sobre el Centro de Contacto en el portal web institucional https://www.fiscalia.gov.co/colombia/servicios-de-informacion-al-ciudadano/centro-de-contacto/
Noviembre 2020:
https://www.instagram.com/tv/CE5TpqlA6v5/?igshid=1c8szp0hc9xld
Diciembre 2020:
En el marco de la campaña para prevenir la violencia de género, se produjo un comercial referencia #NoSeAtreva en el cual se incentiva a denunciar y se resalta la línea del Centro de Contacto.
Link Comercial de televisión:
https://drive.google.com/drive/folders/1zcLUAN_HG2O0hTAS0xSkmJCOXrGVm0Xj           
En el marco de la campaña para prevenir la violencia de género, se produjo un comercial referencia #NoSeAtreva en el cual se incentiva a denunciar y se resalta la línea del Centro de Contacto.  Como parte de la fase de sostenimiento de la campaña, se sigue emitiendo en los espacios institucionales de la televisión pública y se mantendrá hasta mayo de 2021.
Link Comercial de televisión:
https://drive.google.com/drive/folders/1zcLUAN_HG2O0hTAS0xSkmJCOXrGVm0Xj</t>
  </si>
  <si>
    <t>Para este cuatrimestre se realizaron cinco acciones de capacitación, con un total de 675 servidores capacitados.
Para la trazabilidad de esta acción se evidenció registros en el Sistema de información SIMONA, este sistema es el repositorio del inventario de servidores capacitados por cursos, temas y sus respectivos docentes. Esta actividad se encuentra cumplida al 100%, conforme a lo planeado.</t>
  </si>
  <si>
    <t>La DAE realizó convocatoria para la realización de teleconferencia para la tipificación y caracterización de los delitos de violencia intrafamiliar, homicidio, hurto y estafa el 13 de noviembre del 2020. 
El 09 de octubre se dictaron los lineamientos para articulación institucional.
el 20, 21 y 23 de octubre se realizó el taller de atención de denuncia de violencia sexual. 
Las convocatorias y evidencias de asistentes reposan en carpeta compartida de la DAUITA.</t>
  </si>
  <si>
    <t>Se evidenciaron actas del 06/08/2020,  08/09/2020, 09/09/2020, 18/11/2020, en el cual se realiza socializaciones/ sensibilizaciones del Procedimiento para la recepción, tratamiento y seguimiento de las PQRS.</t>
  </si>
  <si>
    <t>https://190.66.9.208/proxy/7eea6f5b/https/web.fiscalia.gov.co/fiscalnet/fiscal-general-de-la-nacion/direccion-nacional-de-apoyo-la-gestion/subdireccion-de-gestion-documental/#1572037627237-dfef5ac2-1eca
Informes PQRS
Publicado el 27 de octubre de 2020
 Se evidenció el informe de oportunidades de mejora correspondiente al último trimestre de la vigencia 2020, se encuentra publicado desde el 21/12/2020, en el micrositio de la SGD en la siguiente dirección:
https://190.66.9.208/proxy/1c209db6/https/web.fiscalia.gov.co/fiscalnet/fiscal-general-de-la-nacion/direccion-nacional-de-apoyo-la-gestion/subdireccion-de-gestion-documental/#1572037627237-dfef5ac2-1eca</t>
  </si>
  <si>
    <t>Se evidenció que se adelantaron acciones de mejora y seguimiento a la eficacia de las mismas (Acción de Mejora 3398 así:
3. Acta Seguimiento acciones PAAC (PQRS mes de julio 2020 )                                                                                                                                                                                                                           Acciones Propuestas:                                                                                                                                                                                                                                                                                                                           -  Revisión informe de PQRS de la Dirección de Protección y Asistencia julio del 2020.                                                                                                                                                                                                          -  Identificación acciones de mejora.                                                                                                                                                                                                                                                                                                 2. Acta 07/10/2020 Seguimiento acciones PAAC (PQRS agosto 2020)                                                                                                                                                                                                                      Acciones propuestas: 
- Revisión informe de PQRS de la Dirección de Protección y Asistencia agosto de 2020.
-Identificación acciones de mejora. 
3. Acta 17 /11/2020 Seguimiento acciones PAAC (PQRS septiembre 2020)
Acciones propuestas: 
- Revisión informe de PQRS de la Dirección de Protección y Asistencia septiembre de 2020.
-Identificación acciones de mejora.                                                                                                                                                                                                                                                                                                        4. Acta 26/11/2020 
Acciones propuestas: 
- Revisión informe de PQRS de la Dirección de Protección y Asistencia octubre de 2020.
- Identificación acciones de mejora.   En relación con el seguimiento a la eficacia de las acciones de mejora de PQR se realizaron las siguientes actividades:
- Producto del monitoreo a PQR periódicamente la Unidad Calidad MECI realiza seguimiento a las acciones correctivas de la SAM 3398 generada por el Subproceso de P&amp;A con el fin de mejorar el trámite de PQRS.  Las evidencias se encuentran consignadas en el aplicativo BIT Módulo SAM. 
- También como valor agregado se realiza seguimiento mensual al trámite de PQR, y se analizan las acciones de mejora, el último  fue el correspondiente al mes de noviembre de 2020 y fue realizado el 30 de diciembre de 2020 (La evidencia – acta- te la remito el día de mañana).</t>
  </si>
  <si>
    <t>El 10 de noviembre del 2020 la Dirección de Comunicaciones envió correo electrónico a toda los servidores de la Entidad, divulgando la primera parte de así servimos con calidad, tema nuestra responsabilidad con los usuarios y con las víctimas. Así mismo el 12 de noviembre del 2020 la Dirección de Comunicaciones envió correo electrónico a toda los servidores de la Entidad, divulgando la segunda parte de así vamos con calidad, tema nuestra responsabilidad con los usuarios.</t>
  </si>
  <si>
    <t>Campaña para prevenir el delito de trata de personas, en el marco de la cual se han divulgado mensajes en las redes sociales de la Fiscalía General de la Nación:
https://www.instagram.com/tv/CE5TpqlA6v5/?igshid=1c8szp0hc9xld
https://www.instagram.com/tv/CE5TpqlA6v5/?igshid=1c8szp0hc9xld
https://fb.watch/1QWGtTnuFL/
https://twitter.com/FiscaliaCol/status/1303485386967199744?s=20                                                                                                                                                                                                                                                                             En el marco del Plan de comunicación sobre el uso de herramientas tecnológicas y mecanismos de seguridad disponibles, se produjo la comercial referencia #EN LA CIBERJUGADA con el cual se busca llegar a la mayor cantidad de ciudadanos teniendo en cuenta que televisión es un medio masivo, con el propósito de prevenir sobre los delitos cibernéticos e incentivar la denuncia.  Se recibió la respuesta de la Comisión de Regulación de Comunicaciones, aprobando la emisión  del comercial en los espacios institucionales, que serán definidos próximamente.
Link de Comercial 
 https://drive.google.com/drive/folders/1zcLUAN_HG2O0hTAS0xSkmJCOXrGVm0Xj?usp=sharing</t>
  </si>
  <si>
    <t>Mediante correo electrónico suscrito por la doctora Matilde Gómez Bautista, Subdirectora de Gestión Documental (Mar 27/10/2020 6:57 PM) se informó a los directivos sobre la publicación del informe de oportunidades de mejora en la intranet institucional.                                                                                                                                                                                                                                                                     Se evidenció el informe publicado en el micrositio de la Subdirección de Gestión Documental - Informes PQRS
https://190.66.9.208/proxy/5101e810/https/web.fiscalia.gov.co/fiscalnet/fiscal-general-de-la-nacion/direccion-nacional-de-apoyo-la-gestion/subdireccion-de-gestion-documental/#1572037627237-dfef5ac2-1eca
Socializado a las Dependencias mediante Correo Electrónico el 26/12/2020.</t>
  </si>
  <si>
    <t>Para garantizar el adecuado seguimiento a las acciones implementadas por las dependencias para mitigar las quejas y reclamos presentados durante el primer semestre de la vigencia 2020, mediante comunicación No. 2020610002293 del 30 de junio del presente emitido por la Subdirectora de Gestión Documental, se solicitó a las dependencias del nivel central y seccional el diligenciamiento y presentación de un informe donde se pueden evidenciar las acciones de mejora que fueron tomadas para mitigar los reclamos y las quejas, entre las cuáles sobresalen: Socialización del Código de Ética, Socialización del Manual de Atención al Ciudadano, requerir a los servidores para determinar las causales a través de la prestación de un mejor servicio. Al 12/01/2021, así mismo se evidenció correo del 12/01/2020 por parte de la Subdirección de Gestión Documental,  ASUNTO: Informes semestral seguimiento de quejas y reclamos donde la Subdirección les solicita a las dependencias  de la Entidad los informes de las PQRS con plazo de entrega al 13/01/2020, mediante consolidado suministrado por la Subdirección de Gestión Contractual, se evidencio el reporte de 22 informes de 70 dependencias.</t>
  </si>
  <si>
    <t>Se evidenció para la vigencia del primer semestre del 2020 reunión realizada el 05 de mayo del 2020 con el INSOR - Instituto Nacional para Sordos, en el cual se presentaron los servicios ofrecidos para la FGN. 
Para el segundo semestre se evidenció que de manera articulada la DAUITA y la SubTIC han venido trabajando en la adquisición de kits compuestos por diademas y cámaras web, para instalarlos en las Salas de Recepción de Denuncias. Estos kits fueron adquiridos por la SubTIC mediante el Modificatorio No 1 HCS 05-02-2020 del contrato 00136153 y entregados a DAUITA en agosto 2020.
Dentro del Plan Piloto para la apertura gradual de la atención presencial y, teniendo en cuenta los decretos por emergencia del COVID-19, se han entregado kits en Cesar y Quindío.
Se aclara que la instalación de las diademas y cámaras no se ha podido realizar a cabalidad en todas las salas de recepción de denuncias, teniendo en cuenta que por la pandemia generada del COVID-19 las salas no están funcionado de manera presencial.</t>
  </si>
  <si>
    <t>En el primer semestre del 2020, a Dirección de Planeación y Desarrollo realizó un total de 24 asesorías a las diferentes Dependencias que lo solicitaron en temas de socialización y construcción de Ley de transparencia, PAAC, publicación obligatoria de bienes y rentas, gobierno digital, estrategia anual de rendición de cuentas, procedimiento espacios de participación ciudadana y activos en portal de datos abiertos.
Para el II semestre del 2020, la Dirección de Planeación y Desarrollo realizó un total de 21 asesorías a las diferentes Dependencias que lo solicitaron en temas de socialización y construcción de Ley de transparencia, PAAC, publicación obligatoria de bienes y rentas, gobierno digital, estrategia anual de rendición de cuentas, procedimiento espacios de participación ciudadana y activos en portal de datos abiertos.
El total de asesorías en el 2020 fue de 45.</t>
  </si>
  <si>
    <t xml:space="preserve">Se evidenció correos electrónicos con la divulgación de los avances y resultados de la estrategia para el fortalecimiento de la transparencia institucional así:
- 28 de abril del 2020 resultados monitoreo al PAAC.
- 08 de julio de l2020 resultados monitoreo Ley y Política de Transparencia. 
- 11 de agosto del 2020 resultado seguimiento Ley de Transparencia.
- 28 de agosto del 2020 respuesta PGN cumplimiento Ley Transparencia 2019. 
- 23 de octubre de 2020 Resultados 2020 del Índice de Transparencia (ITA) de la PGN.
- 23 de noviembre de 2020 Resultados monitoreo PAAC v2.
</t>
  </si>
  <si>
    <t>Se evidenciaron 3 informes con fecha del 12 de enero del 2021 así: 
-  Informe cuarto trimestre y acumulado del 2020 de los resultados del indicador C-428. Imputaciones realizadas sobre los casos priorizados por la Unidad Especial de Investigación.
- Informe cuarto trimestre y acumulado del 2020 de los resultados del indicador de indicador C-430: Porcentaje de organizaciones criminales judicializadas de las identificadas.
- Informe cuarto trimestre y acumulado del 2020 de los resultados del indicador de indicador C-429: Acusaciones sobre imputaciones realizadas.
Además de esto se evidenció los pantallazos de registros en el sistema SIIPO durante el 2020.</t>
  </si>
  <si>
    <t>Se evidenció la publicación de las noticias con resultados frente a la estrategia de investigación de deforestación en la Amazonía, en la Página web de la Fiscalía General de la Nación a través del link    https://www.fiscalia.gov.co/colombia/category/derechos-humanos/
Con corte a 30/11/2020 se observaron las siguientes publicaciones relacionadas con el tema:
- Acciones de la Fiscalía permiten recuperar 1.461 hectáreas de bosque en riesgo y motivan medidas cautelares en pro del Parque Nacional Chiribiquete
Bogotá. martes, 13 de octubre de 2020 3:32 pm Boletín 36065
- Judicializados presuntos responsables de deteriorar la Sierra de La Macarena con actividades de ganadería
Bogotá. sábado, 05 de septiembre de 2020 10:53 am Boletín 35433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</si>
</sst>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0"/>
      <name val="Arial"/>
      <family val="2"/>
    </font>
    <font>
      <b/>
      <sz val="10"/>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1"/>
      <color theme="1"/>
      <name val="Arial"/>
      <family val="2"/>
    </font>
    <font>
      <b/>
      <sz val="20"/>
      <color theme="1"/>
      <name val="Arial"/>
      <family val="2"/>
    </font>
    <font>
      <b/>
      <i/>
      <sz val="10"/>
      <color indexed="8"/>
      <name val="Arial"/>
      <family val="2"/>
    </font>
    <font>
      <i/>
      <sz val="10"/>
      <color indexed="8"/>
      <name val="Arial"/>
      <family val="2"/>
    </font>
    <font>
      <u/>
      <sz val="10"/>
      <color theme="1"/>
      <name val="Arial"/>
      <family val="2"/>
    </font>
    <font>
      <sz val="10"/>
      <color indexed="8"/>
      <name val="Arial"/>
      <family val="2"/>
    </font>
    <font>
      <b/>
      <sz val="10"/>
      <color theme="0"/>
      <name val="Arial"/>
      <family val="2"/>
    </font>
    <font>
      <sz val="10"/>
      <color theme="0"/>
      <name val="Arial"/>
      <family val="2"/>
    </font>
    <font>
      <b/>
      <sz val="10"/>
      <name val="Arial"/>
      <family val="2"/>
    </font>
    <font>
      <sz val="11"/>
      <color theme="0"/>
      <name val="Calibri"/>
      <family val="2"/>
      <scheme val="minor"/>
    </font>
    <font>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rgb="FF08539F"/>
        <bgColor indexed="64"/>
      </patternFill>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151">
    <xf numFmtId="0" fontId="0" fillId="0" borderId="0" xfId="0"/>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64"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 fontId="5" fillId="0" borderId="1" xfId="0" applyNumberFormat="1" applyFont="1" applyBorder="1" applyAlignment="1">
      <alignment horizontal="center" vertical="center"/>
    </xf>
    <xf numFmtId="164" fontId="5" fillId="2" borderId="3"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9" fontId="6" fillId="0" borderId="1" xfId="1" applyFont="1" applyBorder="1" applyAlignment="1">
      <alignment horizontal="center" vertical="center"/>
    </xf>
    <xf numFmtId="164" fontId="5"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164" fontId="5" fillId="2" borderId="5" xfId="0" applyNumberFormat="1" applyFont="1" applyFill="1" applyBorder="1" applyAlignment="1">
      <alignment horizontal="center" vertical="center" wrapText="1"/>
    </xf>
    <xf numFmtId="0" fontId="5" fillId="0" borderId="5" xfId="0" applyFont="1" applyBorder="1" applyAlignment="1">
      <alignment horizontal="center" vertical="center"/>
    </xf>
    <xf numFmtId="3" fontId="5" fillId="0" borderId="5" xfId="0" applyNumberFormat="1" applyFont="1" applyBorder="1" applyAlignment="1">
      <alignment horizontal="center" vertical="center"/>
    </xf>
    <xf numFmtId="0" fontId="5" fillId="0"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xf>
    <xf numFmtId="0" fontId="5" fillId="0" borderId="5" xfId="0" applyFont="1" applyFill="1" applyBorder="1" applyAlignment="1">
      <alignment horizontal="center" vertical="center"/>
    </xf>
    <xf numFmtId="1" fontId="1" fillId="2" borderId="10" xfId="0" applyNumberFormat="1" applyFont="1" applyFill="1" applyBorder="1" applyAlignment="1">
      <alignment horizontal="center" vertical="center"/>
    </xf>
    <xf numFmtId="0" fontId="0" fillId="0" borderId="0" xfId="0" applyBorder="1" applyAlignment="1"/>
    <xf numFmtId="0" fontId="0" fillId="0" borderId="0" xfId="0" applyAlignment="1">
      <alignment wrapText="1"/>
    </xf>
    <xf numFmtId="0" fontId="4" fillId="0" borderId="0" xfId="0" applyFont="1" applyBorder="1" applyAlignment="1"/>
    <xf numFmtId="0" fontId="4" fillId="0" borderId="0" xfId="0" applyFont="1" applyAlignment="1"/>
    <xf numFmtId="1" fontId="1" fillId="2" borderId="1"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0" fillId="0" borderId="0" xfId="0" applyProtection="1">
      <protection locked="0"/>
    </xf>
    <xf numFmtId="0" fontId="5" fillId="2" borderId="1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4" fillId="0" borderId="0" xfId="0" applyFont="1" applyAlignment="1">
      <alignment horizontal="center"/>
    </xf>
    <xf numFmtId="0" fontId="0" fillId="0" borderId="16" xfId="0" applyBorder="1"/>
    <xf numFmtId="9" fontId="0" fillId="0" borderId="0" xfId="0" applyNumberFormat="1"/>
    <xf numFmtId="0" fontId="5"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1" xfId="0" applyFont="1" applyFill="1" applyBorder="1" applyAlignment="1">
      <alignment vertical="center" wrapText="1"/>
    </xf>
    <xf numFmtId="0" fontId="14" fillId="3" borderId="5" xfId="0" applyFont="1" applyFill="1" applyBorder="1" applyAlignment="1">
      <alignment vertical="center" wrapText="1"/>
    </xf>
    <xf numFmtId="0" fontId="0" fillId="0" borderId="0" xfId="0" applyAlignment="1" applyProtection="1">
      <alignment horizontal="left"/>
      <protection locked="0"/>
    </xf>
    <xf numFmtId="0" fontId="13" fillId="3" borderId="4" xfId="0" applyFont="1" applyFill="1" applyBorder="1" applyAlignment="1">
      <alignment horizontal="left" vertical="center" wrapText="1"/>
    </xf>
    <xf numFmtId="0" fontId="4" fillId="0" borderId="0" xfId="0" applyFont="1" applyAlignment="1">
      <alignment horizontal="left"/>
    </xf>
    <xf numFmtId="0" fontId="0" fillId="0" borderId="0" xfId="0" applyAlignment="1">
      <alignment horizontal="left"/>
    </xf>
    <xf numFmtId="0" fontId="16" fillId="0" borderId="0" xfId="0" applyFont="1"/>
    <xf numFmtId="0" fontId="5"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9" fontId="5" fillId="0" borderId="1" xfId="1" applyFont="1" applyBorder="1" applyAlignment="1">
      <alignment horizontal="justify" vertical="center" wrapText="1"/>
    </xf>
    <xf numFmtId="0" fontId="5" fillId="0" borderId="9" xfId="0" applyFont="1" applyBorder="1" applyAlignment="1">
      <alignment horizontal="justify" vertical="center" wrapText="1"/>
    </xf>
    <xf numFmtId="0" fontId="1" fillId="0" borderId="1" xfId="0" applyFont="1" applyBorder="1" applyAlignment="1">
      <alignment horizontal="justify" vertical="center" wrapText="1"/>
    </xf>
    <xf numFmtId="9" fontId="1" fillId="0" borderId="1" xfId="1" applyFont="1" applyBorder="1" applyAlignment="1">
      <alignment horizontal="justify" vertical="center" wrapText="1"/>
    </xf>
    <xf numFmtId="1" fontId="5" fillId="0" borderId="1" xfId="0" applyNumberFormat="1" applyFont="1" applyFill="1" applyBorder="1" applyAlignment="1">
      <alignment horizontal="center" vertical="center"/>
    </xf>
    <xf numFmtId="0" fontId="13" fillId="3" borderId="2" xfId="0" applyFont="1" applyFill="1" applyBorder="1" applyAlignment="1">
      <alignment horizontal="center" vertical="center" wrapText="1"/>
    </xf>
    <xf numFmtId="0" fontId="4" fillId="0" borderId="0" xfId="0" applyFont="1" applyAlignment="1">
      <alignment horizontal="center"/>
    </xf>
    <xf numFmtId="9" fontId="6" fillId="0" borderId="5" xfId="1" applyFont="1" applyBorder="1" applyAlignment="1">
      <alignment horizontal="center" vertical="center"/>
    </xf>
    <xf numFmtId="0" fontId="14" fillId="3" borderId="11" xfId="0" applyFont="1" applyFill="1" applyBorder="1" applyAlignment="1">
      <alignment horizontal="center" vertical="center" wrapText="1"/>
    </xf>
    <xf numFmtId="0" fontId="14" fillId="3" borderId="5" xfId="0" applyFont="1" applyFill="1" applyBorder="1" applyAlignment="1">
      <alignment horizontal="center" vertical="center" wrapText="1"/>
    </xf>
    <xf numFmtId="9" fontId="6" fillId="0" borderId="18" xfId="1" applyFont="1" applyBorder="1" applyAlignment="1">
      <alignment horizontal="center" vertical="center"/>
    </xf>
    <xf numFmtId="0" fontId="14" fillId="3" borderId="1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7" xfId="0" applyFont="1" applyFill="1" applyBorder="1" applyAlignment="1">
      <alignment vertical="center" wrapText="1"/>
    </xf>
    <xf numFmtId="0" fontId="14" fillId="3" borderId="18" xfId="0" applyFont="1" applyFill="1" applyBorder="1" applyAlignment="1">
      <alignment vertical="center" wrapText="1"/>
    </xf>
    <xf numFmtId="0" fontId="5" fillId="2" borderId="18" xfId="0" applyFont="1" applyFill="1" applyBorder="1" applyAlignment="1">
      <alignment horizontal="center" vertical="center" wrapText="1"/>
    </xf>
    <xf numFmtId="0" fontId="5" fillId="2" borderId="18" xfId="0" applyFont="1" applyFill="1" applyBorder="1" applyAlignment="1">
      <alignment horizontal="left" vertical="center" wrapText="1"/>
    </xf>
    <xf numFmtId="164" fontId="5" fillId="2"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64" fontId="5" fillId="2" borderId="10" xfId="0" applyNumberFormat="1" applyFont="1" applyFill="1" applyBorder="1" applyAlignment="1">
      <alignment horizontal="center" vertical="center" wrapText="1"/>
    </xf>
    <xf numFmtId="0" fontId="5" fillId="0" borderId="18" xfId="0" applyFont="1" applyFill="1" applyBorder="1" applyAlignment="1">
      <alignment horizontal="center" vertical="center"/>
    </xf>
    <xf numFmtId="9" fontId="6" fillId="0" borderId="2" xfId="1" applyFont="1" applyBorder="1" applyAlignment="1">
      <alignment horizontal="center" vertical="center"/>
    </xf>
    <xf numFmtId="0" fontId="14" fillId="3" borderId="12" xfId="0" applyFont="1" applyFill="1" applyBorder="1" applyAlignment="1">
      <alignment vertical="center" wrapText="1"/>
    </xf>
    <xf numFmtId="0" fontId="14" fillId="3" borderId="1" xfId="0" applyFont="1" applyFill="1" applyBorder="1" applyAlignment="1">
      <alignment vertical="center" wrapText="1"/>
    </xf>
    <xf numFmtId="0" fontId="5" fillId="2" borderId="1" xfId="0" applyFont="1" applyFill="1" applyBorder="1" applyAlignment="1">
      <alignment horizontal="justify" vertical="center" wrapText="1"/>
    </xf>
    <xf numFmtId="0" fontId="5" fillId="0" borderId="0" xfId="0" applyFont="1" applyBorder="1" applyAlignment="1">
      <alignment horizontal="justify" vertical="center" wrapText="1"/>
    </xf>
    <xf numFmtId="9" fontId="5" fillId="0" borderId="1" xfId="1" applyFont="1" applyFill="1" applyBorder="1" applyAlignment="1">
      <alignment horizontal="justify" vertical="center" wrapText="1"/>
    </xf>
    <xf numFmtId="0" fontId="17" fillId="0" borderId="0" xfId="0" applyFont="1" applyFill="1" applyBorder="1" applyAlignment="1">
      <alignment vertical="center" wrapText="1"/>
    </xf>
    <xf numFmtId="1" fontId="1" fillId="0" borderId="4" xfId="0" applyNumberFormat="1" applyFont="1" applyFill="1" applyBorder="1" applyAlignment="1">
      <alignment horizontal="center" vertical="center"/>
    </xf>
    <xf numFmtId="9" fontId="6" fillId="0" borderId="1" xfId="1"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9" fontId="6" fillId="0" borderId="5" xfId="1" applyFont="1" applyBorder="1" applyAlignment="1">
      <alignment horizontal="center" vertical="center"/>
    </xf>
    <xf numFmtId="9" fontId="6" fillId="0" borderId="1" xfId="1" applyFont="1" applyBorder="1" applyAlignment="1">
      <alignment horizontal="center" vertical="center"/>
    </xf>
    <xf numFmtId="9" fontId="5" fillId="0" borderId="9" xfId="1" applyFont="1" applyBorder="1" applyAlignment="1">
      <alignment horizontal="justify" vertical="center" wrapText="1"/>
    </xf>
    <xf numFmtId="0" fontId="5" fillId="0" borderId="9" xfId="0" applyFont="1" applyBorder="1" applyAlignment="1">
      <alignment horizontal="lef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vertical="center" wrapText="1"/>
    </xf>
    <xf numFmtId="0" fontId="5" fillId="0" borderId="0" xfId="0" applyFont="1" applyFill="1" applyBorder="1" applyAlignment="1">
      <alignment horizontal="left" vertical="center" wrapText="1"/>
    </xf>
    <xf numFmtId="164" fontId="5" fillId="0" borderId="0"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5" fillId="0" borderId="0" xfId="0" applyFont="1" applyFill="1" applyBorder="1" applyAlignment="1">
      <alignment horizontal="left" wrapText="1"/>
    </xf>
    <xf numFmtId="9" fontId="8" fillId="0" borderId="0" xfId="1" applyFont="1" applyFill="1" applyBorder="1" applyAlignment="1">
      <alignment horizontal="center" vertical="center"/>
    </xf>
    <xf numFmtId="0" fontId="0" fillId="0" borderId="0" xfId="0" applyFill="1"/>
    <xf numFmtId="0" fontId="4" fillId="0" borderId="0" xfId="0" applyFont="1" applyAlignment="1">
      <alignment horizontal="center"/>
    </xf>
    <xf numFmtId="0" fontId="0" fillId="0" borderId="0" xfId="0" applyAlignment="1">
      <alignment horizontal="center"/>
    </xf>
    <xf numFmtId="0" fontId="13" fillId="3" borderId="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2" xfId="0" applyFont="1" applyFill="1" applyBorder="1" applyAlignment="1">
      <alignment horizontal="center" vertical="center" wrapText="1"/>
    </xf>
    <xf numFmtId="9" fontId="6" fillId="0" borderId="5" xfId="1" applyFont="1" applyBorder="1" applyAlignment="1">
      <alignment horizontal="center" vertical="center"/>
    </xf>
    <xf numFmtId="9" fontId="6" fillId="0" borderId="13" xfId="1" applyFont="1" applyBorder="1" applyAlignment="1">
      <alignment horizontal="center"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9" fontId="6" fillId="0" borderId="18" xfId="1" applyFont="1" applyBorder="1" applyAlignment="1">
      <alignment horizontal="center" vertical="center"/>
    </xf>
    <xf numFmtId="9" fontId="8" fillId="0" borderId="25" xfId="1" applyFont="1" applyBorder="1" applyAlignment="1">
      <alignment horizontal="center" vertical="center"/>
    </xf>
    <xf numFmtId="9" fontId="8" fillId="0" borderId="0" xfId="1" applyFont="1" applyBorder="1" applyAlignment="1">
      <alignment horizontal="center" vertical="center"/>
    </xf>
    <xf numFmtId="9" fontId="6" fillId="0" borderId="1" xfId="1" applyFont="1" applyBorder="1" applyAlignment="1">
      <alignment horizontal="center" vertical="center"/>
    </xf>
    <xf numFmtId="9" fontId="6" fillId="0" borderId="9" xfId="1" applyFont="1" applyBorder="1" applyAlignment="1">
      <alignment horizontal="center" vertical="center"/>
    </xf>
    <xf numFmtId="0" fontId="15" fillId="4" borderId="3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5" fillId="4" borderId="23"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4" fillId="0" borderId="16" xfId="0" applyFont="1" applyBorder="1" applyAlignment="1">
      <alignment horizontal="center"/>
    </xf>
    <xf numFmtId="0" fontId="4" fillId="0" borderId="34" xfId="0" applyFont="1" applyBorder="1" applyAlignment="1">
      <alignment horizontal="center"/>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0" fillId="0" borderId="16" xfId="0" applyBorder="1" applyAlignment="1">
      <alignment horizontal="center"/>
    </xf>
    <xf numFmtId="0" fontId="4" fillId="0" borderId="0" xfId="0" applyFont="1" applyBorder="1" applyAlignment="1">
      <alignment horizontal="center"/>
    </xf>
  </cellXfs>
  <cellStyles count="2">
    <cellStyle name="Normal" xfId="0" builtinId="0"/>
    <cellStyle name="Porcentaje" xfId="1" builtinId="5"/>
  </cellStyles>
  <dxfs count="3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colors>
    <mruColors>
      <color rgb="FF08539F"/>
      <color rgb="FF8FC4F9"/>
      <color rgb="FF0B73DB"/>
      <color rgb="FF5FA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84666</xdr:colOff>
      <xdr:row>1</xdr:row>
      <xdr:rowOff>42334</xdr:rowOff>
    </xdr:from>
    <xdr:to>
      <xdr:col>4</xdr:col>
      <xdr:colOff>42333</xdr:colOff>
      <xdr:row>4</xdr:row>
      <xdr:rowOff>171147</xdr:rowOff>
    </xdr:to>
    <xdr:pic>
      <xdr:nvPicPr>
        <xdr:cNvPr id="2" name="Imagen 1" descr="Firma-de-correos-300x12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49" y="243417"/>
          <a:ext cx="1746251" cy="700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6"/>
  <sheetViews>
    <sheetView tabSelected="1" topLeftCell="B68" zoomScale="90" zoomScaleNormal="90" workbookViewId="0">
      <selection activeCell="E118" sqref="E118"/>
    </sheetView>
  </sheetViews>
  <sheetFormatPr baseColWidth="10" defaultRowHeight="15" x14ac:dyDescent="0.25"/>
  <cols>
    <col min="1" max="1" width="4.85546875" customWidth="1"/>
    <col min="2" max="2" width="5.7109375" customWidth="1"/>
    <col min="3" max="3" width="16.7109375" customWidth="1"/>
    <col min="4" max="4" width="7.140625" customWidth="1"/>
    <col min="5" max="5" width="30.7109375" customWidth="1"/>
    <col min="6" max="6" width="14.7109375" customWidth="1"/>
    <col min="7" max="7" width="12.5703125" customWidth="1"/>
    <col min="8" max="8" width="15.7109375" customWidth="1"/>
    <col min="9" max="9" width="12.7109375" customWidth="1"/>
    <col min="10" max="10" width="13.7109375" customWidth="1"/>
    <col min="11" max="11" width="11.42578125" customWidth="1"/>
    <col min="12" max="12" width="8" customWidth="1"/>
    <col min="13" max="13" width="17.42578125" customWidth="1"/>
    <col min="14" max="14" width="9.140625" customWidth="1"/>
    <col min="15" max="15" width="56.85546875" style="53" customWidth="1"/>
    <col min="16" max="16" width="10.5703125" customWidth="1"/>
    <col min="17" max="17" width="47.28515625" customWidth="1"/>
  </cols>
  <sheetData>
    <row r="1" spans="2:18" s="38" customFormat="1" ht="15.75" thickBot="1" x14ac:dyDescent="0.3">
      <c r="O1" s="50"/>
    </row>
    <row r="2" spans="2:18" s="38" customFormat="1" x14ac:dyDescent="0.25">
      <c r="B2" s="131" t="s">
        <v>126</v>
      </c>
      <c r="C2" s="132"/>
      <c r="D2" s="132"/>
      <c r="E2" s="132"/>
      <c r="F2" s="132"/>
      <c r="G2" s="132"/>
      <c r="H2" s="132"/>
      <c r="I2" s="132"/>
      <c r="J2" s="132"/>
      <c r="K2" s="132"/>
      <c r="L2" s="132"/>
      <c r="M2" s="132"/>
      <c r="N2" s="132"/>
      <c r="O2" s="132"/>
      <c r="P2" s="133"/>
    </row>
    <row r="3" spans="2:18" x14ac:dyDescent="0.25">
      <c r="B3" s="134" t="s">
        <v>0</v>
      </c>
      <c r="C3" s="135"/>
      <c r="D3" s="135"/>
      <c r="E3" s="135"/>
      <c r="F3" s="135"/>
      <c r="G3" s="135"/>
      <c r="H3" s="135"/>
      <c r="I3" s="135"/>
      <c r="J3" s="135"/>
      <c r="K3" s="135"/>
      <c r="L3" s="135"/>
      <c r="M3" s="135"/>
      <c r="N3" s="135"/>
      <c r="O3" s="135"/>
      <c r="P3" s="136"/>
    </row>
    <row r="4" spans="2:18" x14ac:dyDescent="0.25">
      <c r="B4" s="134" t="s">
        <v>56</v>
      </c>
      <c r="C4" s="135"/>
      <c r="D4" s="135"/>
      <c r="E4" s="135"/>
      <c r="F4" s="135"/>
      <c r="G4" s="135"/>
      <c r="H4" s="135"/>
      <c r="I4" s="135"/>
      <c r="J4" s="135"/>
      <c r="K4" s="135"/>
      <c r="L4" s="135"/>
      <c r="M4" s="135"/>
      <c r="N4" s="135"/>
      <c r="O4" s="135"/>
      <c r="P4" s="136"/>
    </row>
    <row r="5" spans="2:18" ht="15.75" thickBot="1" x14ac:dyDescent="0.3">
      <c r="B5" s="137" t="s">
        <v>338</v>
      </c>
      <c r="C5" s="138"/>
      <c r="D5" s="138"/>
      <c r="E5" s="138"/>
      <c r="F5" s="138"/>
      <c r="G5" s="138"/>
      <c r="H5" s="138"/>
      <c r="I5" s="138"/>
      <c r="J5" s="138"/>
      <c r="K5" s="138"/>
      <c r="L5" s="138"/>
      <c r="M5" s="138"/>
      <c r="N5" s="138"/>
      <c r="O5" s="138"/>
      <c r="P5" s="139"/>
    </row>
    <row r="6" spans="2:18" ht="15.75" thickBot="1" x14ac:dyDescent="0.3">
      <c r="B6" s="120" t="s">
        <v>55</v>
      </c>
      <c r="C6" s="121"/>
      <c r="D6" s="121"/>
      <c r="E6" s="121"/>
      <c r="F6" s="121"/>
      <c r="G6" s="121"/>
      <c r="H6" s="121"/>
      <c r="I6" s="121"/>
      <c r="J6" s="121"/>
      <c r="K6" s="121"/>
      <c r="L6" s="121"/>
      <c r="M6" s="121"/>
      <c r="N6" s="121"/>
      <c r="O6" s="121"/>
      <c r="P6" s="140"/>
    </row>
    <row r="7" spans="2:18" ht="64.5" thickBot="1" x14ac:dyDescent="0.3">
      <c r="B7" s="118" t="s">
        <v>35</v>
      </c>
      <c r="C7" s="119"/>
      <c r="D7" s="106" t="s">
        <v>10</v>
      </c>
      <c r="E7" s="107"/>
      <c r="F7" s="45" t="s">
        <v>2</v>
      </c>
      <c r="G7" s="45" t="s">
        <v>8</v>
      </c>
      <c r="H7" s="45" t="s">
        <v>11</v>
      </c>
      <c r="I7" s="45" t="s">
        <v>12</v>
      </c>
      <c r="J7" s="45" t="s">
        <v>287</v>
      </c>
      <c r="K7" s="45" t="s">
        <v>38</v>
      </c>
      <c r="L7" s="45" t="s">
        <v>1</v>
      </c>
      <c r="M7" s="62" t="s">
        <v>301</v>
      </c>
      <c r="N7" s="45" t="s">
        <v>9</v>
      </c>
      <c r="O7" s="47" t="s">
        <v>125</v>
      </c>
      <c r="P7" s="46" t="s">
        <v>40</v>
      </c>
    </row>
    <row r="8" spans="2:18" ht="114.75" x14ac:dyDescent="0.25">
      <c r="B8" s="65" t="s">
        <v>14</v>
      </c>
      <c r="C8" s="66" t="s">
        <v>13</v>
      </c>
      <c r="D8" s="2" t="s">
        <v>46</v>
      </c>
      <c r="E8" s="1" t="s">
        <v>162</v>
      </c>
      <c r="F8" s="2" t="s">
        <v>42</v>
      </c>
      <c r="G8" s="2" t="s">
        <v>41</v>
      </c>
      <c r="H8" s="2" t="s">
        <v>47</v>
      </c>
      <c r="I8" s="3">
        <v>44012</v>
      </c>
      <c r="J8" s="4">
        <v>1</v>
      </c>
      <c r="K8" s="4">
        <v>1</v>
      </c>
      <c r="L8" s="17">
        <f>+K8/J8</f>
        <v>1</v>
      </c>
      <c r="M8" s="17" t="s">
        <v>298</v>
      </c>
      <c r="N8" s="116">
        <f>AVERAGE(L8:L12)</f>
        <v>1</v>
      </c>
      <c r="O8" s="55" t="s">
        <v>292</v>
      </c>
      <c r="P8" s="123">
        <f>AVERAGE(N8,N18,N35,N57,N72)</f>
        <v>1</v>
      </c>
    </row>
    <row r="9" spans="2:18" ht="51" x14ac:dyDescent="0.25">
      <c r="B9" s="65" t="s">
        <v>29</v>
      </c>
      <c r="C9" s="70" t="s">
        <v>48</v>
      </c>
      <c r="D9" s="2" t="s">
        <v>49</v>
      </c>
      <c r="E9" s="1" t="s">
        <v>163</v>
      </c>
      <c r="F9" s="2" t="s">
        <v>104</v>
      </c>
      <c r="G9" s="2" t="s">
        <v>41</v>
      </c>
      <c r="H9" s="11" t="s">
        <v>47</v>
      </c>
      <c r="I9" s="3">
        <v>43861</v>
      </c>
      <c r="J9" s="5">
        <v>1</v>
      </c>
      <c r="K9" s="5">
        <v>1</v>
      </c>
      <c r="L9" s="17">
        <f>+K9/J9</f>
        <v>1</v>
      </c>
      <c r="M9" s="17" t="s">
        <v>298</v>
      </c>
      <c r="N9" s="117"/>
      <c r="O9" s="56" t="s">
        <v>293</v>
      </c>
      <c r="P9" s="124"/>
      <c r="R9" s="43"/>
    </row>
    <row r="10" spans="2:18" ht="51" x14ac:dyDescent="0.25">
      <c r="B10" s="65" t="s">
        <v>30</v>
      </c>
      <c r="C10" s="66" t="s">
        <v>15</v>
      </c>
      <c r="D10" s="2" t="s">
        <v>50</v>
      </c>
      <c r="E10" s="1" t="s">
        <v>164</v>
      </c>
      <c r="F10" s="2" t="s">
        <v>43</v>
      </c>
      <c r="G10" s="2" t="s">
        <v>41</v>
      </c>
      <c r="H10" s="11" t="s">
        <v>47</v>
      </c>
      <c r="I10" s="7">
        <v>43861</v>
      </c>
      <c r="J10" s="6">
        <v>1</v>
      </c>
      <c r="K10" s="5">
        <v>1</v>
      </c>
      <c r="L10" s="17">
        <f>+K10/J10</f>
        <v>1</v>
      </c>
      <c r="M10" s="17" t="s">
        <v>298</v>
      </c>
      <c r="N10" s="117"/>
      <c r="O10" s="56" t="s">
        <v>291</v>
      </c>
      <c r="P10" s="124"/>
    </row>
    <row r="11" spans="2:18" ht="76.5" x14ac:dyDescent="0.25">
      <c r="B11" s="65" t="s">
        <v>51</v>
      </c>
      <c r="C11" s="70" t="s">
        <v>17</v>
      </c>
      <c r="D11" s="2" t="s">
        <v>52</v>
      </c>
      <c r="E11" s="1" t="s">
        <v>165</v>
      </c>
      <c r="F11" s="2" t="s">
        <v>166</v>
      </c>
      <c r="G11" s="2" t="s">
        <v>41</v>
      </c>
      <c r="H11" s="2" t="s">
        <v>167</v>
      </c>
      <c r="I11" s="7" t="s">
        <v>168</v>
      </c>
      <c r="J11" s="6">
        <v>4</v>
      </c>
      <c r="K11" s="5">
        <v>4</v>
      </c>
      <c r="L11" s="91">
        <f>+K11/J11</f>
        <v>1</v>
      </c>
      <c r="M11" s="17" t="s">
        <v>298</v>
      </c>
      <c r="N11" s="117"/>
      <c r="O11" s="57" t="s">
        <v>334</v>
      </c>
      <c r="P11" s="124"/>
    </row>
    <row r="12" spans="2:18" ht="128.25" thickBot="1" x14ac:dyDescent="0.3">
      <c r="B12" s="65" t="s">
        <v>53</v>
      </c>
      <c r="C12" s="66" t="s">
        <v>19</v>
      </c>
      <c r="D12" s="20" t="s">
        <v>54</v>
      </c>
      <c r="E12" s="21" t="s">
        <v>169</v>
      </c>
      <c r="F12" s="20" t="s">
        <v>44</v>
      </c>
      <c r="G12" s="20" t="s">
        <v>41</v>
      </c>
      <c r="H12" s="20" t="s">
        <v>20</v>
      </c>
      <c r="I12" s="7" t="s">
        <v>282</v>
      </c>
      <c r="J12" s="23">
        <v>3</v>
      </c>
      <c r="K12" s="24">
        <v>3</v>
      </c>
      <c r="L12" s="64">
        <f>+K12/J12</f>
        <v>1</v>
      </c>
      <c r="M12" s="17" t="s">
        <v>298</v>
      </c>
      <c r="N12" s="122"/>
      <c r="O12" s="83" t="s">
        <v>318</v>
      </c>
      <c r="P12" s="124"/>
    </row>
    <row r="13" spans="2:18" ht="23.25" customHeight="1" thickBot="1" x14ac:dyDescent="0.3">
      <c r="B13" s="120" t="s">
        <v>286</v>
      </c>
      <c r="C13" s="121"/>
      <c r="D13" s="121"/>
      <c r="E13" s="121"/>
      <c r="F13" s="121"/>
      <c r="G13" s="121"/>
      <c r="H13" s="121"/>
      <c r="I13" s="121"/>
      <c r="J13" s="121"/>
      <c r="K13" s="121"/>
      <c r="L13" s="121"/>
      <c r="M13" s="127"/>
      <c r="N13" s="121"/>
      <c r="O13" s="121"/>
      <c r="P13" s="124"/>
    </row>
    <row r="14" spans="2:18" s="54" customFormat="1" ht="67.5" customHeight="1" x14ac:dyDescent="0.25">
      <c r="B14" s="118" t="s">
        <v>35</v>
      </c>
      <c r="C14" s="119"/>
      <c r="D14" s="106" t="s">
        <v>10</v>
      </c>
      <c r="E14" s="107"/>
      <c r="F14" s="69" t="s">
        <v>2</v>
      </c>
      <c r="G14" s="69" t="s">
        <v>8</v>
      </c>
      <c r="H14" s="69" t="s">
        <v>11</v>
      </c>
      <c r="I14" s="69" t="s">
        <v>12</v>
      </c>
      <c r="J14" s="69" t="s">
        <v>287</v>
      </c>
      <c r="K14" s="69" t="s">
        <v>38</v>
      </c>
      <c r="L14" s="69" t="s">
        <v>1</v>
      </c>
      <c r="M14" s="69" t="s">
        <v>301</v>
      </c>
      <c r="N14" s="69" t="s">
        <v>9</v>
      </c>
      <c r="O14" s="51" t="s">
        <v>125</v>
      </c>
      <c r="P14" s="124"/>
    </row>
    <row r="15" spans="2:18" ht="47.25" customHeight="1" thickBot="1" x14ac:dyDescent="0.3">
      <c r="B15" s="108" t="s">
        <v>288</v>
      </c>
      <c r="C15" s="109"/>
      <c r="D15" s="109"/>
      <c r="E15" s="109"/>
      <c r="F15" s="109"/>
      <c r="G15" s="109"/>
      <c r="H15" s="109"/>
      <c r="I15" s="109"/>
      <c r="J15" s="109"/>
      <c r="K15" s="109"/>
      <c r="L15" s="109"/>
      <c r="M15" s="109"/>
      <c r="N15" s="109"/>
      <c r="O15" s="109"/>
      <c r="P15" s="124"/>
    </row>
    <row r="16" spans="2:18" ht="15.75" customHeight="1" thickBot="1" x14ac:dyDescent="0.3">
      <c r="B16" s="120" t="s">
        <v>58</v>
      </c>
      <c r="C16" s="121"/>
      <c r="D16" s="121"/>
      <c r="E16" s="121"/>
      <c r="F16" s="121"/>
      <c r="G16" s="121"/>
      <c r="H16" s="121"/>
      <c r="I16" s="121"/>
      <c r="J16" s="121"/>
      <c r="K16" s="121"/>
      <c r="L16" s="121"/>
      <c r="M16" s="121"/>
      <c r="N16" s="121"/>
      <c r="O16" s="121"/>
      <c r="P16" s="124"/>
    </row>
    <row r="17" spans="2:16" ht="63.75" x14ac:dyDescent="0.25">
      <c r="B17" s="118" t="s">
        <v>35</v>
      </c>
      <c r="C17" s="119"/>
      <c r="D17" s="106" t="s">
        <v>10</v>
      </c>
      <c r="E17" s="107"/>
      <c r="F17" s="69" t="s">
        <v>2</v>
      </c>
      <c r="G17" s="69" t="s">
        <v>8</v>
      </c>
      <c r="H17" s="69" t="s">
        <v>11</v>
      </c>
      <c r="I17" s="69" t="s">
        <v>12</v>
      </c>
      <c r="J17" s="69" t="s">
        <v>287</v>
      </c>
      <c r="K17" s="69" t="s">
        <v>38</v>
      </c>
      <c r="L17" s="69" t="s">
        <v>39</v>
      </c>
      <c r="M17" s="69" t="s">
        <v>301</v>
      </c>
      <c r="N17" s="69" t="s">
        <v>9</v>
      </c>
      <c r="O17" s="51" t="s">
        <v>125</v>
      </c>
      <c r="P17" s="124"/>
    </row>
    <row r="18" spans="2:16" ht="76.5" x14ac:dyDescent="0.25">
      <c r="B18" s="110" t="s">
        <v>16</v>
      </c>
      <c r="C18" s="113" t="s">
        <v>3</v>
      </c>
      <c r="D18" s="8" t="s">
        <v>59</v>
      </c>
      <c r="E18" s="9" t="s">
        <v>170</v>
      </c>
      <c r="F18" s="8" t="s">
        <v>171</v>
      </c>
      <c r="G18" s="2" t="s">
        <v>41</v>
      </c>
      <c r="H18" s="44" t="s">
        <v>127</v>
      </c>
      <c r="I18" s="10">
        <v>43861</v>
      </c>
      <c r="J18" s="19">
        <v>1</v>
      </c>
      <c r="K18" s="13">
        <v>1</v>
      </c>
      <c r="L18" s="17">
        <f t="shared" ref="L18:L32" si="0">+K18/J18</f>
        <v>1</v>
      </c>
      <c r="M18" s="17" t="s">
        <v>298</v>
      </c>
      <c r="N18" s="116">
        <f>AVERAGE(L18:L32)</f>
        <v>1</v>
      </c>
      <c r="O18" s="56" t="s">
        <v>317</v>
      </c>
      <c r="P18" s="124"/>
    </row>
    <row r="19" spans="2:16" ht="216.75" x14ac:dyDescent="0.25">
      <c r="B19" s="111"/>
      <c r="C19" s="114"/>
      <c r="D19" s="8" t="s">
        <v>131</v>
      </c>
      <c r="E19" s="9" t="s">
        <v>172</v>
      </c>
      <c r="F19" s="8" t="s">
        <v>173</v>
      </c>
      <c r="G19" s="2" t="s">
        <v>41</v>
      </c>
      <c r="H19" s="44" t="s">
        <v>128</v>
      </c>
      <c r="I19" s="10" t="s">
        <v>129</v>
      </c>
      <c r="J19" s="19">
        <v>12</v>
      </c>
      <c r="K19" s="13">
        <v>12</v>
      </c>
      <c r="L19" s="17">
        <f t="shared" si="0"/>
        <v>1</v>
      </c>
      <c r="M19" s="17" t="s">
        <v>298</v>
      </c>
      <c r="N19" s="117"/>
      <c r="O19" s="57" t="s">
        <v>319</v>
      </c>
      <c r="P19" s="124"/>
    </row>
    <row r="20" spans="2:16" ht="95.25" customHeight="1" x14ac:dyDescent="0.25">
      <c r="B20" s="111"/>
      <c r="C20" s="114"/>
      <c r="D20" s="8" t="s">
        <v>132</v>
      </c>
      <c r="E20" s="9" t="s">
        <v>174</v>
      </c>
      <c r="F20" s="8" t="s">
        <v>175</v>
      </c>
      <c r="G20" s="2" t="s">
        <v>41</v>
      </c>
      <c r="H20" s="44" t="s">
        <v>130</v>
      </c>
      <c r="I20" s="10" t="s">
        <v>176</v>
      </c>
      <c r="J20" s="19">
        <v>2</v>
      </c>
      <c r="K20" s="13">
        <v>2</v>
      </c>
      <c r="L20" s="17">
        <f t="shared" si="0"/>
        <v>1</v>
      </c>
      <c r="M20" s="17" t="s">
        <v>298</v>
      </c>
      <c r="N20" s="117"/>
      <c r="O20" s="55" t="s">
        <v>297</v>
      </c>
      <c r="P20" s="124"/>
    </row>
    <row r="21" spans="2:16" ht="114.75" customHeight="1" x14ac:dyDescent="0.25">
      <c r="B21" s="111"/>
      <c r="C21" s="114"/>
      <c r="D21" s="8" t="s">
        <v>133</v>
      </c>
      <c r="E21" s="9" t="s">
        <v>177</v>
      </c>
      <c r="F21" s="8" t="s">
        <v>178</v>
      </c>
      <c r="G21" s="2" t="s">
        <v>41</v>
      </c>
      <c r="H21" s="44" t="s">
        <v>130</v>
      </c>
      <c r="I21" s="10" t="s">
        <v>179</v>
      </c>
      <c r="J21" s="19">
        <v>2</v>
      </c>
      <c r="K21" s="13">
        <v>2</v>
      </c>
      <c r="L21" s="17">
        <f t="shared" si="0"/>
        <v>1</v>
      </c>
      <c r="M21" s="17" t="s">
        <v>298</v>
      </c>
      <c r="N21" s="117"/>
      <c r="O21" s="55" t="s">
        <v>312</v>
      </c>
      <c r="P21" s="124"/>
    </row>
    <row r="22" spans="2:16" ht="76.5" x14ac:dyDescent="0.25">
      <c r="B22" s="111"/>
      <c r="C22" s="114"/>
      <c r="D22" s="8" t="s">
        <v>180</v>
      </c>
      <c r="E22" s="9" t="s">
        <v>186</v>
      </c>
      <c r="F22" s="8" t="s">
        <v>175</v>
      </c>
      <c r="G22" s="2" t="s">
        <v>41</v>
      </c>
      <c r="H22" s="44" t="s">
        <v>135</v>
      </c>
      <c r="I22" s="10" t="s">
        <v>187</v>
      </c>
      <c r="J22" s="19">
        <v>2</v>
      </c>
      <c r="K22" s="13">
        <v>2</v>
      </c>
      <c r="L22" s="17">
        <f t="shared" si="0"/>
        <v>1</v>
      </c>
      <c r="M22" s="17" t="s">
        <v>298</v>
      </c>
      <c r="N22" s="117"/>
      <c r="O22" s="57" t="s">
        <v>320</v>
      </c>
      <c r="P22" s="124"/>
    </row>
    <row r="23" spans="2:16" ht="244.5" customHeight="1" x14ac:dyDescent="0.25">
      <c r="B23" s="111"/>
      <c r="C23" s="114"/>
      <c r="D23" s="8" t="s">
        <v>181</v>
      </c>
      <c r="E23" s="9" t="s">
        <v>188</v>
      </c>
      <c r="F23" s="8" t="s">
        <v>189</v>
      </c>
      <c r="G23" s="2" t="s">
        <v>41</v>
      </c>
      <c r="H23" s="44" t="s">
        <v>135</v>
      </c>
      <c r="I23" s="10" t="s">
        <v>187</v>
      </c>
      <c r="J23" s="19">
        <v>2</v>
      </c>
      <c r="K23" s="13">
        <v>2</v>
      </c>
      <c r="L23" s="17">
        <f t="shared" si="0"/>
        <v>1</v>
      </c>
      <c r="M23" s="17" t="s">
        <v>298</v>
      </c>
      <c r="N23" s="117"/>
      <c r="O23" s="57" t="s">
        <v>363</v>
      </c>
      <c r="P23" s="124"/>
    </row>
    <row r="24" spans="2:16" ht="113.25" customHeight="1" x14ac:dyDescent="0.25">
      <c r="B24" s="111"/>
      <c r="C24" s="114"/>
      <c r="D24" s="8" t="s">
        <v>182</v>
      </c>
      <c r="E24" s="9" t="s">
        <v>190</v>
      </c>
      <c r="F24" s="8" t="s">
        <v>191</v>
      </c>
      <c r="G24" s="2" t="s">
        <v>41</v>
      </c>
      <c r="H24" s="44" t="s">
        <v>134</v>
      </c>
      <c r="I24" s="10" t="s">
        <v>192</v>
      </c>
      <c r="J24" s="19">
        <v>4</v>
      </c>
      <c r="K24" s="13">
        <v>4</v>
      </c>
      <c r="L24" s="17">
        <f t="shared" si="0"/>
        <v>1</v>
      </c>
      <c r="M24" s="17" t="s">
        <v>298</v>
      </c>
      <c r="N24" s="117"/>
      <c r="O24" s="60" t="s">
        <v>328</v>
      </c>
      <c r="P24" s="124"/>
    </row>
    <row r="25" spans="2:16" ht="114.75" x14ac:dyDescent="0.25">
      <c r="B25" s="111"/>
      <c r="C25" s="114"/>
      <c r="D25" s="8" t="s">
        <v>183</v>
      </c>
      <c r="E25" s="9" t="s">
        <v>193</v>
      </c>
      <c r="F25" s="8" t="s">
        <v>194</v>
      </c>
      <c r="G25" s="2" t="s">
        <v>41</v>
      </c>
      <c r="H25" s="44" t="s">
        <v>195</v>
      </c>
      <c r="I25" s="10" t="s">
        <v>196</v>
      </c>
      <c r="J25" s="19">
        <v>2</v>
      </c>
      <c r="K25" s="13">
        <v>2</v>
      </c>
      <c r="L25" s="17">
        <f t="shared" si="0"/>
        <v>1</v>
      </c>
      <c r="M25" s="17" t="s">
        <v>298</v>
      </c>
      <c r="N25" s="117"/>
      <c r="O25" s="59" t="s">
        <v>339</v>
      </c>
      <c r="P25" s="124"/>
    </row>
    <row r="26" spans="2:16" ht="76.5" x14ac:dyDescent="0.25">
      <c r="B26" s="111"/>
      <c r="C26" s="114"/>
      <c r="D26" s="8" t="s">
        <v>184</v>
      </c>
      <c r="E26" s="9" t="s">
        <v>197</v>
      </c>
      <c r="F26" s="8" t="s">
        <v>189</v>
      </c>
      <c r="G26" s="2" t="s">
        <v>41</v>
      </c>
      <c r="H26" s="44" t="s">
        <v>198</v>
      </c>
      <c r="I26" s="10" t="s">
        <v>199</v>
      </c>
      <c r="J26" s="19">
        <v>2</v>
      </c>
      <c r="K26" s="13">
        <v>2</v>
      </c>
      <c r="L26" s="17">
        <f t="shared" si="0"/>
        <v>1</v>
      </c>
      <c r="M26" s="17" t="s">
        <v>298</v>
      </c>
      <c r="N26" s="117"/>
      <c r="O26" s="57" t="s">
        <v>340</v>
      </c>
      <c r="P26" s="124"/>
    </row>
    <row r="27" spans="2:16" ht="108" customHeight="1" x14ac:dyDescent="0.25">
      <c r="B27" s="112"/>
      <c r="C27" s="115"/>
      <c r="D27" s="8" t="s">
        <v>185</v>
      </c>
      <c r="E27" s="9" t="s">
        <v>200</v>
      </c>
      <c r="F27" s="8" t="s">
        <v>201</v>
      </c>
      <c r="G27" s="2" t="s">
        <v>41</v>
      </c>
      <c r="H27" s="44" t="s">
        <v>198</v>
      </c>
      <c r="I27" s="10" t="s">
        <v>202</v>
      </c>
      <c r="J27" s="19">
        <v>2</v>
      </c>
      <c r="K27" s="13">
        <v>2</v>
      </c>
      <c r="L27" s="17">
        <f t="shared" si="0"/>
        <v>1</v>
      </c>
      <c r="M27" s="17" t="s">
        <v>298</v>
      </c>
      <c r="N27" s="117"/>
      <c r="O27" s="57" t="s">
        <v>327</v>
      </c>
      <c r="P27" s="124"/>
    </row>
    <row r="28" spans="2:16" ht="153" x14ac:dyDescent="0.25">
      <c r="B28" s="110" t="s">
        <v>24</v>
      </c>
      <c r="C28" s="113" t="s">
        <v>21</v>
      </c>
      <c r="D28" s="2" t="s">
        <v>61</v>
      </c>
      <c r="E28" s="1" t="s">
        <v>203</v>
      </c>
      <c r="F28" s="2" t="s">
        <v>36</v>
      </c>
      <c r="G28" s="2" t="s">
        <v>41</v>
      </c>
      <c r="H28" s="11" t="s">
        <v>208</v>
      </c>
      <c r="I28" s="10" t="s">
        <v>209</v>
      </c>
      <c r="J28" s="19">
        <v>4</v>
      </c>
      <c r="K28" s="13">
        <v>4</v>
      </c>
      <c r="L28" s="17">
        <f t="shared" si="0"/>
        <v>1</v>
      </c>
      <c r="M28" s="17" t="s">
        <v>298</v>
      </c>
      <c r="N28" s="117"/>
      <c r="O28" s="57" t="s">
        <v>341</v>
      </c>
      <c r="P28" s="124"/>
    </row>
    <row r="29" spans="2:16" ht="204" x14ac:dyDescent="0.25">
      <c r="B29" s="111"/>
      <c r="C29" s="114"/>
      <c r="D29" s="2" t="s">
        <v>62</v>
      </c>
      <c r="E29" s="1" t="s">
        <v>204</v>
      </c>
      <c r="F29" s="2" t="s">
        <v>206</v>
      </c>
      <c r="G29" s="2" t="s">
        <v>41</v>
      </c>
      <c r="H29" s="44" t="s">
        <v>198</v>
      </c>
      <c r="I29" s="10" t="s">
        <v>210</v>
      </c>
      <c r="J29" s="19">
        <v>2</v>
      </c>
      <c r="K29" s="13">
        <v>2</v>
      </c>
      <c r="L29" s="17">
        <f t="shared" si="0"/>
        <v>1</v>
      </c>
      <c r="M29" s="17" t="s">
        <v>298</v>
      </c>
      <c r="N29" s="117"/>
      <c r="O29" s="57" t="s">
        <v>342</v>
      </c>
      <c r="P29" s="124"/>
    </row>
    <row r="30" spans="2:16" ht="230.25" customHeight="1" x14ac:dyDescent="0.25">
      <c r="B30" s="111"/>
      <c r="C30" s="114"/>
      <c r="D30" s="2" t="s">
        <v>63</v>
      </c>
      <c r="E30" s="1" t="s">
        <v>205</v>
      </c>
      <c r="F30" s="2" t="s">
        <v>207</v>
      </c>
      <c r="G30" s="2" t="s">
        <v>41</v>
      </c>
      <c r="H30" s="44" t="s">
        <v>130</v>
      </c>
      <c r="I30" s="10" t="s">
        <v>176</v>
      </c>
      <c r="J30" s="19">
        <v>2</v>
      </c>
      <c r="K30" s="13">
        <v>2</v>
      </c>
      <c r="L30" s="17">
        <f t="shared" si="0"/>
        <v>1</v>
      </c>
      <c r="M30" s="17" t="s">
        <v>298</v>
      </c>
      <c r="N30" s="117"/>
      <c r="O30" s="55" t="s">
        <v>343</v>
      </c>
      <c r="P30" s="124"/>
    </row>
    <row r="31" spans="2:16" ht="363" customHeight="1" x14ac:dyDescent="0.25">
      <c r="B31" s="68" t="s">
        <v>64</v>
      </c>
      <c r="C31" s="66" t="s">
        <v>4</v>
      </c>
      <c r="D31" s="2" t="s">
        <v>65</v>
      </c>
      <c r="E31" s="12" t="s">
        <v>211</v>
      </c>
      <c r="F31" s="11" t="s">
        <v>139</v>
      </c>
      <c r="G31" s="2" t="s">
        <v>41</v>
      </c>
      <c r="H31" s="11" t="s">
        <v>60</v>
      </c>
      <c r="I31" s="15" t="s">
        <v>176</v>
      </c>
      <c r="J31" s="19">
        <v>2</v>
      </c>
      <c r="K31" s="13">
        <v>2</v>
      </c>
      <c r="L31" s="17">
        <f t="shared" si="0"/>
        <v>1</v>
      </c>
      <c r="M31" s="17" t="s">
        <v>298</v>
      </c>
      <c r="N31" s="117"/>
      <c r="O31" s="55" t="s">
        <v>344</v>
      </c>
      <c r="P31" s="124"/>
    </row>
    <row r="32" spans="2:16" ht="64.5" thickBot="1" x14ac:dyDescent="0.3">
      <c r="B32" s="89" t="s">
        <v>67</v>
      </c>
      <c r="C32" s="88" t="s">
        <v>22</v>
      </c>
      <c r="D32" s="2" t="s">
        <v>66</v>
      </c>
      <c r="E32" s="12" t="s">
        <v>212</v>
      </c>
      <c r="F32" s="11" t="s">
        <v>68</v>
      </c>
      <c r="G32" s="2" t="s">
        <v>41</v>
      </c>
      <c r="H32" s="11" t="s">
        <v>60</v>
      </c>
      <c r="I32" s="15">
        <v>44196</v>
      </c>
      <c r="J32" s="19">
        <v>1</v>
      </c>
      <c r="K32" s="61">
        <v>1</v>
      </c>
      <c r="L32" s="17">
        <f t="shared" si="0"/>
        <v>1</v>
      </c>
      <c r="M32" s="17" t="s">
        <v>298</v>
      </c>
      <c r="N32" s="117"/>
      <c r="O32" s="58" t="s">
        <v>324</v>
      </c>
      <c r="P32" s="124"/>
    </row>
    <row r="33" spans="1:17" ht="15.75" customHeight="1" thickBot="1" x14ac:dyDescent="0.3">
      <c r="B33" s="120" t="s">
        <v>105</v>
      </c>
      <c r="C33" s="121"/>
      <c r="D33" s="121"/>
      <c r="E33" s="121"/>
      <c r="F33" s="121"/>
      <c r="G33" s="121"/>
      <c r="H33" s="121"/>
      <c r="I33" s="121"/>
      <c r="J33" s="121"/>
      <c r="K33" s="121"/>
      <c r="L33" s="121"/>
      <c r="M33" s="121"/>
      <c r="N33" s="121"/>
      <c r="O33" s="127"/>
      <c r="P33" s="124"/>
    </row>
    <row r="34" spans="1:17" ht="63.75" x14ac:dyDescent="0.25">
      <c r="B34" s="128" t="s">
        <v>35</v>
      </c>
      <c r="C34" s="129"/>
      <c r="D34" s="106" t="s">
        <v>10</v>
      </c>
      <c r="E34" s="107"/>
      <c r="F34" s="69" t="s">
        <v>2</v>
      </c>
      <c r="G34" s="69" t="s">
        <v>8</v>
      </c>
      <c r="H34" s="69" t="s">
        <v>11</v>
      </c>
      <c r="I34" s="69" t="s">
        <v>12</v>
      </c>
      <c r="J34" s="69" t="s">
        <v>287</v>
      </c>
      <c r="K34" s="69" t="s">
        <v>38</v>
      </c>
      <c r="L34" s="69" t="s">
        <v>39</v>
      </c>
      <c r="M34" s="69" t="s">
        <v>301</v>
      </c>
      <c r="N34" s="69" t="s">
        <v>9</v>
      </c>
      <c r="O34" s="51" t="s">
        <v>125</v>
      </c>
      <c r="P34" s="124"/>
    </row>
    <row r="35" spans="1:17" ht="140.25" x14ac:dyDescent="0.25">
      <c r="B35" s="110" t="s">
        <v>18</v>
      </c>
      <c r="C35" s="113" t="s">
        <v>106</v>
      </c>
      <c r="D35" s="8" t="s">
        <v>69</v>
      </c>
      <c r="E35" s="9" t="s">
        <v>215</v>
      </c>
      <c r="F35" s="11" t="s">
        <v>136</v>
      </c>
      <c r="G35" s="2" t="s">
        <v>41</v>
      </c>
      <c r="H35" s="11" t="s">
        <v>80</v>
      </c>
      <c r="I35" s="18" t="s">
        <v>176</v>
      </c>
      <c r="J35" s="19">
        <v>2</v>
      </c>
      <c r="K35" s="6">
        <v>2</v>
      </c>
      <c r="L35" s="17">
        <f t="shared" ref="L35:L54" si="1">+K35/J35</f>
        <v>1</v>
      </c>
      <c r="M35" s="17" t="s">
        <v>298</v>
      </c>
      <c r="N35" s="116">
        <f>AVERAGE(L35:L54)</f>
        <v>1</v>
      </c>
      <c r="O35" s="57" t="s">
        <v>345</v>
      </c>
      <c r="P35" s="124"/>
    </row>
    <row r="36" spans="1:17" ht="76.5" x14ac:dyDescent="0.25">
      <c r="B36" s="111"/>
      <c r="C36" s="114"/>
      <c r="D36" s="8" t="s">
        <v>70</v>
      </c>
      <c r="E36" s="9" t="s">
        <v>216</v>
      </c>
      <c r="F36" s="11" t="s">
        <v>219</v>
      </c>
      <c r="G36" s="2" t="s">
        <v>41</v>
      </c>
      <c r="H36" s="11" t="s">
        <v>57</v>
      </c>
      <c r="I36" s="18">
        <v>43951</v>
      </c>
      <c r="J36" s="19">
        <v>1</v>
      </c>
      <c r="K36" s="6">
        <v>1</v>
      </c>
      <c r="L36" s="17">
        <f t="shared" si="1"/>
        <v>1</v>
      </c>
      <c r="M36" s="17" t="s">
        <v>298</v>
      </c>
      <c r="N36" s="117"/>
      <c r="O36" s="56" t="s">
        <v>285</v>
      </c>
      <c r="P36" s="124"/>
    </row>
    <row r="37" spans="1:17" ht="145.5" customHeight="1" x14ac:dyDescent="0.25">
      <c r="B37" s="111"/>
      <c r="C37" s="114"/>
      <c r="D37" s="8" t="s">
        <v>213</v>
      </c>
      <c r="E37" s="9" t="s">
        <v>217</v>
      </c>
      <c r="F37" s="11" t="s">
        <v>36</v>
      </c>
      <c r="G37" s="2" t="s">
        <v>41</v>
      </c>
      <c r="H37" s="11" t="s">
        <v>57</v>
      </c>
      <c r="I37" s="18" t="s">
        <v>221</v>
      </c>
      <c r="J37" s="19">
        <v>2</v>
      </c>
      <c r="K37" s="6">
        <v>2</v>
      </c>
      <c r="L37" s="17">
        <f t="shared" si="1"/>
        <v>1</v>
      </c>
      <c r="M37" s="17" t="s">
        <v>298</v>
      </c>
      <c r="N37" s="117"/>
      <c r="O37" s="84" t="s">
        <v>346</v>
      </c>
      <c r="P37" s="124"/>
    </row>
    <row r="38" spans="1:17" ht="76.5" x14ac:dyDescent="0.25">
      <c r="A38" t="s">
        <v>310</v>
      </c>
      <c r="B38" s="112"/>
      <c r="C38" s="115"/>
      <c r="D38" s="8" t="s">
        <v>214</v>
      </c>
      <c r="E38" s="9" t="s">
        <v>218</v>
      </c>
      <c r="F38" s="11" t="s">
        <v>220</v>
      </c>
      <c r="G38" s="2" t="s">
        <v>41</v>
      </c>
      <c r="H38" s="11" t="s">
        <v>57</v>
      </c>
      <c r="I38" s="18" t="s">
        <v>222</v>
      </c>
      <c r="J38" s="19">
        <v>2</v>
      </c>
      <c r="K38" s="6">
        <v>2</v>
      </c>
      <c r="L38" s="17">
        <f t="shared" si="1"/>
        <v>1</v>
      </c>
      <c r="M38" s="17" t="s">
        <v>298</v>
      </c>
      <c r="N38" s="117"/>
      <c r="O38" s="57" t="s">
        <v>313</v>
      </c>
      <c r="P38" s="124"/>
    </row>
    <row r="39" spans="1:17" ht="161.25" customHeight="1" x14ac:dyDescent="0.25">
      <c r="B39" s="110" t="s">
        <v>23</v>
      </c>
      <c r="C39" s="113" t="s">
        <v>5</v>
      </c>
      <c r="D39" s="11" t="s">
        <v>71</v>
      </c>
      <c r="E39" s="85" t="s">
        <v>302</v>
      </c>
      <c r="F39" s="11" t="s">
        <v>303</v>
      </c>
      <c r="G39" s="11" t="s">
        <v>41</v>
      </c>
      <c r="H39" s="11" t="s">
        <v>75</v>
      </c>
      <c r="I39" s="15" t="s">
        <v>176</v>
      </c>
      <c r="J39" s="86">
        <v>2</v>
      </c>
      <c r="K39" s="16">
        <v>2</v>
      </c>
      <c r="L39" s="87">
        <f t="shared" si="1"/>
        <v>1</v>
      </c>
      <c r="M39" s="17" t="s">
        <v>298</v>
      </c>
      <c r="N39" s="117"/>
      <c r="O39" s="57" t="s">
        <v>347</v>
      </c>
      <c r="P39" s="124"/>
      <c r="Q39" s="31"/>
    </row>
    <row r="40" spans="1:17" ht="76.5" x14ac:dyDescent="0.25">
      <c r="B40" s="111"/>
      <c r="C40" s="114"/>
      <c r="D40" s="2" t="s">
        <v>72</v>
      </c>
      <c r="E40" s="1" t="s">
        <v>223</v>
      </c>
      <c r="F40" s="2" t="s">
        <v>226</v>
      </c>
      <c r="G40" s="2" t="s">
        <v>41</v>
      </c>
      <c r="H40" s="11" t="s">
        <v>57</v>
      </c>
      <c r="I40" s="18">
        <v>44073</v>
      </c>
      <c r="J40" s="19">
        <v>1</v>
      </c>
      <c r="K40" s="6">
        <v>1</v>
      </c>
      <c r="L40" s="17">
        <f t="shared" si="1"/>
        <v>1</v>
      </c>
      <c r="M40" s="17" t="s">
        <v>298</v>
      </c>
      <c r="N40" s="117"/>
      <c r="O40" s="57" t="s">
        <v>294</v>
      </c>
      <c r="P40" s="124"/>
    </row>
    <row r="41" spans="1:17" ht="102" x14ac:dyDescent="0.25">
      <c r="B41" s="111"/>
      <c r="C41" s="114"/>
      <c r="D41" s="2" t="s">
        <v>73</v>
      </c>
      <c r="E41" s="1" t="s">
        <v>224</v>
      </c>
      <c r="F41" s="2" t="s">
        <v>139</v>
      </c>
      <c r="G41" s="2" t="s">
        <v>41</v>
      </c>
      <c r="H41" s="11" t="s">
        <v>227</v>
      </c>
      <c r="I41" s="18" t="s">
        <v>176</v>
      </c>
      <c r="J41" s="19">
        <v>2</v>
      </c>
      <c r="K41" s="6">
        <v>2</v>
      </c>
      <c r="L41" s="17">
        <f t="shared" si="1"/>
        <v>1</v>
      </c>
      <c r="M41" s="17" t="s">
        <v>298</v>
      </c>
      <c r="N41" s="117"/>
      <c r="O41" s="57" t="s">
        <v>348</v>
      </c>
      <c r="P41" s="124"/>
    </row>
    <row r="42" spans="1:17" ht="409.5" x14ac:dyDescent="0.25">
      <c r="B42" s="111"/>
      <c r="C42" s="114"/>
      <c r="D42" s="2" t="s">
        <v>74</v>
      </c>
      <c r="E42" s="1" t="s">
        <v>225</v>
      </c>
      <c r="F42" s="2" t="s">
        <v>139</v>
      </c>
      <c r="G42" s="2" t="s">
        <v>41</v>
      </c>
      <c r="H42" s="11" t="s">
        <v>227</v>
      </c>
      <c r="I42" s="10" t="s">
        <v>176</v>
      </c>
      <c r="J42" s="19">
        <v>2</v>
      </c>
      <c r="K42" s="6">
        <v>2</v>
      </c>
      <c r="L42" s="17">
        <f t="shared" si="1"/>
        <v>1</v>
      </c>
      <c r="M42" s="17" t="s">
        <v>298</v>
      </c>
      <c r="N42" s="117"/>
      <c r="O42" s="84" t="s">
        <v>349</v>
      </c>
      <c r="P42" s="124"/>
    </row>
    <row r="43" spans="1:17" ht="89.25" x14ac:dyDescent="0.25">
      <c r="B43" s="110" t="s">
        <v>26</v>
      </c>
      <c r="C43" s="113" t="s">
        <v>6</v>
      </c>
      <c r="D43" s="2" t="s">
        <v>76</v>
      </c>
      <c r="E43" s="1" t="s">
        <v>228</v>
      </c>
      <c r="F43" s="2" t="s">
        <v>107</v>
      </c>
      <c r="G43" s="2" t="s">
        <v>41</v>
      </c>
      <c r="H43" s="11" t="s">
        <v>78</v>
      </c>
      <c r="I43" s="10" t="s">
        <v>231</v>
      </c>
      <c r="J43" s="19">
        <v>3</v>
      </c>
      <c r="K43" s="6">
        <v>3</v>
      </c>
      <c r="L43" s="17">
        <f t="shared" si="1"/>
        <v>1</v>
      </c>
      <c r="M43" s="17" t="s">
        <v>298</v>
      </c>
      <c r="N43" s="117"/>
      <c r="O43" s="55" t="s">
        <v>350</v>
      </c>
      <c r="P43" s="124"/>
    </row>
    <row r="44" spans="1:17" ht="148.5" customHeight="1" x14ac:dyDescent="0.25">
      <c r="B44" s="111"/>
      <c r="C44" s="114"/>
      <c r="D44" s="2" t="s">
        <v>77</v>
      </c>
      <c r="E44" s="1" t="s">
        <v>229</v>
      </c>
      <c r="F44" s="2" t="s">
        <v>230</v>
      </c>
      <c r="G44" s="2" t="s">
        <v>41</v>
      </c>
      <c r="H44" s="11" t="s">
        <v>57</v>
      </c>
      <c r="I44" s="10" t="s">
        <v>222</v>
      </c>
      <c r="J44" s="19">
        <v>2</v>
      </c>
      <c r="K44" s="6">
        <v>2</v>
      </c>
      <c r="L44" s="17">
        <f t="shared" si="1"/>
        <v>1</v>
      </c>
      <c r="M44" s="17" t="s">
        <v>298</v>
      </c>
      <c r="N44" s="117"/>
      <c r="O44" s="57" t="s">
        <v>351</v>
      </c>
      <c r="P44" s="124"/>
    </row>
    <row r="45" spans="1:17" ht="72.75" customHeight="1" x14ac:dyDescent="0.25">
      <c r="B45" s="110" t="s">
        <v>37</v>
      </c>
      <c r="C45" s="113" t="s">
        <v>25</v>
      </c>
      <c r="D45" s="2" t="s">
        <v>79</v>
      </c>
      <c r="E45" s="1" t="s">
        <v>232</v>
      </c>
      <c r="F45" s="2" t="s">
        <v>137</v>
      </c>
      <c r="G45" s="2" t="s">
        <v>41</v>
      </c>
      <c r="H45" s="11" t="s">
        <v>91</v>
      </c>
      <c r="I45" s="10" t="s">
        <v>239</v>
      </c>
      <c r="J45" s="19">
        <v>2</v>
      </c>
      <c r="K45" s="6">
        <v>2</v>
      </c>
      <c r="L45" s="17">
        <f t="shared" si="1"/>
        <v>1</v>
      </c>
      <c r="M45" s="17" t="s">
        <v>298</v>
      </c>
      <c r="N45" s="117"/>
      <c r="O45" s="57" t="s">
        <v>352</v>
      </c>
      <c r="P45" s="124"/>
    </row>
    <row r="46" spans="1:17" ht="204" x14ac:dyDescent="0.25">
      <c r="B46" s="111"/>
      <c r="C46" s="114"/>
      <c r="D46" s="2" t="s">
        <v>81</v>
      </c>
      <c r="E46" s="1" t="s">
        <v>233</v>
      </c>
      <c r="F46" s="2" t="s">
        <v>138</v>
      </c>
      <c r="G46" s="2" t="s">
        <v>41</v>
      </c>
      <c r="H46" s="11" t="s">
        <v>91</v>
      </c>
      <c r="I46" s="10" t="s">
        <v>240</v>
      </c>
      <c r="J46" s="19">
        <v>4</v>
      </c>
      <c r="K46" s="6">
        <v>4</v>
      </c>
      <c r="L46" s="17">
        <f t="shared" si="1"/>
        <v>1</v>
      </c>
      <c r="M46" s="17" t="s">
        <v>298</v>
      </c>
      <c r="N46" s="117"/>
      <c r="O46" s="57" t="s">
        <v>353</v>
      </c>
      <c r="P46" s="124"/>
    </row>
    <row r="47" spans="1:17" ht="81" customHeight="1" x14ac:dyDescent="0.25">
      <c r="B47" s="111"/>
      <c r="C47" s="114"/>
      <c r="D47" s="2" t="s">
        <v>82</v>
      </c>
      <c r="E47" s="21" t="s">
        <v>234</v>
      </c>
      <c r="F47" s="2" t="s">
        <v>158</v>
      </c>
      <c r="G47" s="2" t="s">
        <v>41</v>
      </c>
      <c r="H47" s="11" t="s">
        <v>91</v>
      </c>
      <c r="I47" s="10">
        <v>44071</v>
      </c>
      <c r="J47" s="19">
        <v>1</v>
      </c>
      <c r="K47" s="6">
        <v>1</v>
      </c>
      <c r="L47" s="17">
        <f t="shared" si="1"/>
        <v>1</v>
      </c>
      <c r="M47" s="17" t="s">
        <v>298</v>
      </c>
      <c r="N47" s="117"/>
      <c r="O47" s="57" t="s">
        <v>329</v>
      </c>
      <c r="P47" s="124"/>
    </row>
    <row r="48" spans="1:17" ht="409.5" x14ac:dyDescent="0.25">
      <c r="B48" s="111"/>
      <c r="C48" s="114"/>
      <c r="D48" s="20" t="s">
        <v>108</v>
      </c>
      <c r="E48" s="21" t="s">
        <v>235</v>
      </c>
      <c r="F48" s="2" t="s">
        <v>236</v>
      </c>
      <c r="G48" s="20" t="s">
        <v>41</v>
      </c>
      <c r="H48" s="11" t="s">
        <v>238</v>
      </c>
      <c r="I48" s="26" t="s">
        <v>241</v>
      </c>
      <c r="J48" s="34">
        <v>4</v>
      </c>
      <c r="K48" s="23">
        <v>4</v>
      </c>
      <c r="L48" s="64">
        <f t="shared" si="1"/>
        <v>1</v>
      </c>
      <c r="M48" s="17" t="s">
        <v>298</v>
      </c>
      <c r="N48" s="117"/>
      <c r="O48" s="57" t="s">
        <v>354</v>
      </c>
      <c r="P48" s="124"/>
    </row>
    <row r="49" spans="2:16" ht="102" x14ac:dyDescent="0.25">
      <c r="B49" s="112"/>
      <c r="C49" s="115"/>
      <c r="D49" s="20" t="s">
        <v>109</v>
      </c>
      <c r="E49" s="21" t="s">
        <v>237</v>
      </c>
      <c r="F49" s="20" t="s">
        <v>139</v>
      </c>
      <c r="G49" s="20" t="s">
        <v>41</v>
      </c>
      <c r="H49" s="11" t="s">
        <v>227</v>
      </c>
      <c r="I49" s="26" t="s">
        <v>242</v>
      </c>
      <c r="J49" s="34">
        <v>2</v>
      </c>
      <c r="K49" s="23">
        <v>2</v>
      </c>
      <c r="L49" s="64">
        <f t="shared" si="1"/>
        <v>1</v>
      </c>
      <c r="M49" s="17" t="s">
        <v>298</v>
      </c>
      <c r="N49" s="117"/>
      <c r="O49" s="57" t="s">
        <v>355</v>
      </c>
      <c r="P49" s="124"/>
    </row>
    <row r="50" spans="2:16" ht="76.5" x14ac:dyDescent="0.25">
      <c r="B50" s="141" t="s">
        <v>85</v>
      </c>
      <c r="C50" s="130" t="s">
        <v>7</v>
      </c>
      <c r="D50" s="39" t="s">
        <v>84</v>
      </c>
      <c r="E50" s="21" t="s">
        <v>243</v>
      </c>
      <c r="F50" s="20" t="s">
        <v>36</v>
      </c>
      <c r="G50" s="20" t="s">
        <v>41</v>
      </c>
      <c r="H50" s="11" t="s">
        <v>57</v>
      </c>
      <c r="I50" s="26">
        <v>44071</v>
      </c>
      <c r="J50" s="34">
        <v>1</v>
      </c>
      <c r="K50" s="23">
        <v>1</v>
      </c>
      <c r="L50" s="64">
        <f t="shared" si="1"/>
        <v>1</v>
      </c>
      <c r="M50" s="17" t="s">
        <v>298</v>
      </c>
      <c r="N50" s="117"/>
      <c r="O50" s="57" t="s">
        <v>295</v>
      </c>
      <c r="P50" s="124"/>
    </row>
    <row r="51" spans="2:16" ht="166.5" customHeight="1" x14ac:dyDescent="0.25">
      <c r="B51" s="142"/>
      <c r="C51" s="130"/>
      <c r="D51" s="39" t="s">
        <v>110</v>
      </c>
      <c r="E51" s="21" t="s">
        <v>244</v>
      </c>
      <c r="F51" s="20" t="s">
        <v>36</v>
      </c>
      <c r="G51" s="20" t="s">
        <v>41</v>
      </c>
      <c r="H51" s="11" t="s">
        <v>238</v>
      </c>
      <c r="I51" s="26" t="s">
        <v>245</v>
      </c>
      <c r="J51" s="34">
        <v>2</v>
      </c>
      <c r="K51" s="23">
        <v>2</v>
      </c>
      <c r="L51" s="64">
        <f t="shared" si="1"/>
        <v>1</v>
      </c>
      <c r="M51" s="17" t="s">
        <v>298</v>
      </c>
      <c r="N51" s="117"/>
      <c r="O51" s="55" t="s">
        <v>330</v>
      </c>
      <c r="P51" s="124"/>
    </row>
    <row r="52" spans="2:16" ht="76.5" x14ac:dyDescent="0.25">
      <c r="B52" s="142"/>
      <c r="C52" s="130"/>
      <c r="D52" s="39" t="s">
        <v>111</v>
      </c>
      <c r="E52" s="21" t="s">
        <v>246</v>
      </c>
      <c r="F52" s="20" t="s">
        <v>247</v>
      </c>
      <c r="G52" s="20" t="s">
        <v>41</v>
      </c>
      <c r="H52" s="11" t="s">
        <v>57</v>
      </c>
      <c r="I52" s="26" t="s">
        <v>248</v>
      </c>
      <c r="J52" s="34">
        <v>2</v>
      </c>
      <c r="K52" s="23">
        <v>2</v>
      </c>
      <c r="L52" s="64">
        <f t="shared" si="1"/>
        <v>1</v>
      </c>
      <c r="M52" s="17" t="s">
        <v>298</v>
      </c>
      <c r="N52" s="117"/>
      <c r="O52" s="57" t="s">
        <v>315</v>
      </c>
      <c r="P52" s="124"/>
    </row>
    <row r="53" spans="2:16" ht="76.5" x14ac:dyDescent="0.25">
      <c r="B53" s="142"/>
      <c r="C53" s="130"/>
      <c r="D53" s="39" t="s">
        <v>112</v>
      </c>
      <c r="E53" s="21" t="s">
        <v>249</v>
      </c>
      <c r="F53" s="20" t="s">
        <v>113</v>
      </c>
      <c r="G53" s="20" t="s">
        <v>41</v>
      </c>
      <c r="H53" s="11" t="s">
        <v>57</v>
      </c>
      <c r="I53" s="26">
        <v>44196</v>
      </c>
      <c r="J53" s="34">
        <v>1</v>
      </c>
      <c r="K53" s="23">
        <v>1</v>
      </c>
      <c r="L53" s="64">
        <f t="shared" si="1"/>
        <v>1</v>
      </c>
      <c r="M53" s="17" t="s">
        <v>298</v>
      </c>
      <c r="N53" s="117"/>
      <c r="O53" s="59" t="s">
        <v>311</v>
      </c>
      <c r="P53" s="124"/>
    </row>
    <row r="54" spans="2:16" ht="332.25" thickBot="1" x14ac:dyDescent="0.3">
      <c r="B54" s="142"/>
      <c r="C54" s="130"/>
      <c r="D54" s="39" t="s">
        <v>114</v>
      </c>
      <c r="E54" s="21" t="s">
        <v>250</v>
      </c>
      <c r="F54" s="20" t="s">
        <v>139</v>
      </c>
      <c r="G54" s="20" t="s">
        <v>41</v>
      </c>
      <c r="H54" s="20" t="s">
        <v>60</v>
      </c>
      <c r="I54" s="26" t="s">
        <v>176</v>
      </c>
      <c r="J54" s="27">
        <v>2</v>
      </c>
      <c r="K54" s="23">
        <v>2</v>
      </c>
      <c r="L54" s="90">
        <f t="shared" si="1"/>
        <v>1</v>
      </c>
      <c r="M54" s="17" t="s">
        <v>298</v>
      </c>
      <c r="N54" s="117"/>
      <c r="O54" s="58" t="s">
        <v>356</v>
      </c>
      <c r="P54" s="124"/>
    </row>
    <row r="55" spans="2:16" ht="15" customHeight="1" x14ac:dyDescent="0.25">
      <c r="B55" s="145" t="s">
        <v>140</v>
      </c>
      <c r="C55" s="145"/>
      <c r="D55" s="145"/>
      <c r="E55" s="145"/>
      <c r="F55" s="145"/>
      <c r="G55" s="145"/>
      <c r="H55" s="145"/>
      <c r="I55" s="145"/>
      <c r="J55" s="145"/>
      <c r="K55" s="145"/>
      <c r="L55" s="145"/>
      <c r="M55" s="145"/>
      <c r="N55" s="145"/>
      <c r="O55" s="146"/>
      <c r="P55" s="124"/>
    </row>
    <row r="56" spans="2:16" ht="63.75" x14ac:dyDescent="0.25">
      <c r="B56" s="128" t="s">
        <v>35</v>
      </c>
      <c r="C56" s="129"/>
      <c r="D56" s="106" t="s">
        <v>10</v>
      </c>
      <c r="E56" s="107"/>
      <c r="F56" s="69" t="s">
        <v>2</v>
      </c>
      <c r="G56" s="69" t="s">
        <v>142</v>
      </c>
      <c r="H56" s="69" t="s">
        <v>11</v>
      </c>
      <c r="I56" s="69" t="s">
        <v>12</v>
      </c>
      <c r="J56" s="69" t="s">
        <v>287</v>
      </c>
      <c r="K56" s="69" t="s">
        <v>38</v>
      </c>
      <c r="L56" s="69" t="s">
        <v>39</v>
      </c>
      <c r="M56" s="69" t="s">
        <v>301</v>
      </c>
      <c r="N56" s="69" t="s">
        <v>9</v>
      </c>
      <c r="O56" s="51" t="s">
        <v>125</v>
      </c>
      <c r="P56" s="124"/>
    </row>
    <row r="57" spans="2:16" ht="76.5" x14ac:dyDescent="0.25">
      <c r="B57" s="110" t="s">
        <v>27</v>
      </c>
      <c r="C57" s="113" t="s">
        <v>28</v>
      </c>
      <c r="D57" s="2" t="s">
        <v>86</v>
      </c>
      <c r="E57" s="1" t="s">
        <v>146</v>
      </c>
      <c r="F57" s="2" t="s">
        <v>141</v>
      </c>
      <c r="G57" s="7" t="s">
        <v>143</v>
      </c>
      <c r="H57" s="11" t="s">
        <v>117</v>
      </c>
      <c r="I57" s="10" t="s">
        <v>231</v>
      </c>
      <c r="J57" s="19">
        <v>3</v>
      </c>
      <c r="K57" s="16">
        <v>3</v>
      </c>
      <c r="L57" s="17">
        <f t="shared" ref="L57:L69" si="2">+K57/J57</f>
        <v>1</v>
      </c>
      <c r="M57" s="17" t="s">
        <v>298</v>
      </c>
      <c r="N57" s="116">
        <f>AVERAGE(L57:L69)</f>
        <v>1</v>
      </c>
      <c r="O57" s="57" t="s">
        <v>325</v>
      </c>
      <c r="P57" s="124"/>
    </row>
    <row r="58" spans="2:16" ht="51" x14ac:dyDescent="0.25">
      <c r="B58" s="111"/>
      <c r="C58" s="114"/>
      <c r="D58" s="2" t="s">
        <v>87</v>
      </c>
      <c r="E58" s="1" t="s">
        <v>251</v>
      </c>
      <c r="F58" s="2" t="s">
        <v>254</v>
      </c>
      <c r="G58" s="7" t="s">
        <v>279</v>
      </c>
      <c r="H58" s="11" t="s">
        <v>117</v>
      </c>
      <c r="I58" s="10">
        <v>43951</v>
      </c>
      <c r="J58" s="19">
        <v>1</v>
      </c>
      <c r="K58" s="16">
        <v>1</v>
      </c>
      <c r="L58" s="17">
        <f t="shared" si="2"/>
        <v>1</v>
      </c>
      <c r="M58" s="17" t="s">
        <v>298</v>
      </c>
      <c r="N58" s="117"/>
      <c r="O58" s="57" t="s">
        <v>323</v>
      </c>
      <c r="P58" s="124"/>
    </row>
    <row r="59" spans="2:16" ht="165.75" x14ac:dyDescent="0.25">
      <c r="B59" s="111"/>
      <c r="C59" s="114"/>
      <c r="D59" s="2" t="s">
        <v>88</v>
      </c>
      <c r="E59" s="1" t="s">
        <v>252</v>
      </c>
      <c r="F59" s="2" t="s">
        <v>144</v>
      </c>
      <c r="G59" s="7" t="s">
        <v>280</v>
      </c>
      <c r="H59" s="11" t="s">
        <v>145</v>
      </c>
      <c r="I59" s="10" t="s">
        <v>231</v>
      </c>
      <c r="J59" s="19">
        <v>3</v>
      </c>
      <c r="K59" s="16">
        <v>3</v>
      </c>
      <c r="L59" s="17">
        <f t="shared" si="2"/>
        <v>1</v>
      </c>
      <c r="M59" s="17" t="s">
        <v>298</v>
      </c>
      <c r="N59" s="117"/>
      <c r="O59" s="55" t="s">
        <v>314</v>
      </c>
      <c r="P59" s="124"/>
    </row>
    <row r="60" spans="2:16" ht="51" x14ac:dyDescent="0.25">
      <c r="B60" s="111"/>
      <c r="C60" s="114"/>
      <c r="D60" s="2" t="s">
        <v>116</v>
      </c>
      <c r="E60" s="1" t="s">
        <v>147</v>
      </c>
      <c r="F60" s="2" t="s">
        <v>115</v>
      </c>
      <c r="G60" s="7" t="s">
        <v>139</v>
      </c>
      <c r="H60" s="2" t="s">
        <v>60</v>
      </c>
      <c r="I60" s="10">
        <v>44012</v>
      </c>
      <c r="J60" s="19">
        <v>1</v>
      </c>
      <c r="K60" s="16">
        <v>1</v>
      </c>
      <c r="L60" s="17">
        <f t="shared" si="2"/>
        <v>1</v>
      </c>
      <c r="M60" s="17" t="s">
        <v>298</v>
      </c>
      <c r="N60" s="117"/>
      <c r="O60" s="55" t="s">
        <v>322</v>
      </c>
      <c r="P60" s="124"/>
    </row>
    <row r="61" spans="2:16" ht="76.5" x14ac:dyDescent="0.25">
      <c r="B61" s="111"/>
      <c r="C61" s="114"/>
      <c r="D61" s="2" t="s">
        <v>118</v>
      </c>
      <c r="E61" s="1" t="s">
        <v>253</v>
      </c>
      <c r="F61" s="2" t="s">
        <v>255</v>
      </c>
      <c r="G61" s="7" t="s">
        <v>148</v>
      </c>
      <c r="H61" s="2" t="s">
        <v>20</v>
      </c>
      <c r="I61" s="10">
        <v>44043</v>
      </c>
      <c r="J61" s="19">
        <v>1</v>
      </c>
      <c r="K61" s="16">
        <v>1</v>
      </c>
      <c r="L61" s="17">
        <f t="shared" si="2"/>
        <v>1</v>
      </c>
      <c r="M61" s="17" t="s">
        <v>298</v>
      </c>
      <c r="N61" s="117"/>
      <c r="O61" s="55" t="s">
        <v>321</v>
      </c>
      <c r="P61" s="124"/>
    </row>
    <row r="62" spans="2:16" ht="178.5" customHeight="1" x14ac:dyDescent="0.25">
      <c r="B62" s="110" t="s">
        <v>89</v>
      </c>
      <c r="C62" s="113" t="s">
        <v>31</v>
      </c>
      <c r="D62" s="2" t="s">
        <v>90</v>
      </c>
      <c r="E62" s="1" t="s">
        <v>257</v>
      </c>
      <c r="F62" s="2" t="s">
        <v>150</v>
      </c>
      <c r="G62" s="7" t="s">
        <v>149</v>
      </c>
      <c r="H62" s="11" t="s">
        <v>91</v>
      </c>
      <c r="I62" s="10" t="s">
        <v>240</v>
      </c>
      <c r="J62" s="19">
        <v>4</v>
      </c>
      <c r="K62" s="16">
        <v>4</v>
      </c>
      <c r="L62" s="17">
        <f>K62/J62</f>
        <v>1</v>
      </c>
      <c r="M62" s="17" t="s">
        <v>298</v>
      </c>
      <c r="N62" s="117"/>
      <c r="O62" s="55" t="s">
        <v>357</v>
      </c>
      <c r="P62" s="124"/>
    </row>
    <row r="63" spans="2:16" ht="255" x14ac:dyDescent="0.25">
      <c r="B63" s="112"/>
      <c r="C63" s="115"/>
      <c r="D63" s="2" t="s">
        <v>256</v>
      </c>
      <c r="E63" s="1" t="s">
        <v>258</v>
      </c>
      <c r="F63" s="2" t="s">
        <v>36</v>
      </c>
      <c r="G63" s="7" t="s">
        <v>281</v>
      </c>
      <c r="H63" s="11" t="s">
        <v>91</v>
      </c>
      <c r="I63" s="10" t="s">
        <v>259</v>
      </c>
      <c r="J63" s="19">
        <v>2</v>
      </c>
      <c r="K63" s="16">
        <v>2</v>
      </c>
      <c r="L63" s="17">
        <f t="shared" si="2"/>
        <v>1</v>
      </c>
      <c r="M63" s="17" t="s">
        <v>298</v>
      </c>
      <c r="N63" s="117"/>
      <c r="O63" s="57" t="s">
        <v>358</v>
      </c>
      <c r="P63" s="124"/>
    </row>
    <row r="64" spans="2:16" ht="63.75" x14ac:dyDescent="0.25">
      <c r="B64" s="110" t="s">
        <v>95</v>
      </c>
      <c r="C64" s="113" t="s">
        <v>32</v>
      </c>
      <c r="D64" s="2" t="s">
        <v>92</v>
      </c>
      <c r="E64" s="12" t="s">
        <v>260</v>
      </c>
      <c r="F64" s="11" t="s">
        <v>263</v>
      </c>
      <c r="G64" s="7" t="s">
        <v>151</v>
      </c>
      <c r="H64" s="11" t="s">
        <v>91</v>
      </c>
      <c r="I64" s="10" t="s">
        <v>265</v>
      </c>
      <c r="J64" s="19">
        <v>2</v>
      </c>
      <c r="K64" s="16">
        <v>2</v>
      </c>
      <c r="L64" s="17">
        <f t="shared" si="2"/>
        <v>1</v>
      </c>
      <c r="M64" s="17" t="s">
        <v>298</v>
      </c>
      <c r="N64" s="117"/>
      <c r="O64" s="57" t="s">
        <v>331</v>
      </c>
      <c r="P64" s="124"/>
    </row>
    <row r="65" spans="2:16" ht="76.5" x14ac:dyDescent="0.25">
      <c r="B65" s="111"/>
      <c r="C65" s="114"/>
      <c r="D65" s="2" t="s">
        <v>93</v>
      </c>
      <c r="E65" s="12" t="s">
        <v>261</v>
      </c>
      <c r="F65" s="11" t="s">
        <v>152</v>
      </c>
      <c r="G65" s="7" t="s">
        <v>153</v>
      </c>
      <c r="H65" s="11" t="s">
        <v>83</v>
      </c>
      <c r="I65" s="14">
        <v>44165</v>
      </c>
      <c r="J65" s="19">
        <v>1</v>
      </c>
      <c r="K65" s="16">
        <v>1</v>
      </c>
      <c r="L65" s="17">
        <f t="shared" si="2"/>
        <v>1</v>
      </c>
      <c r="M65" s="17" t="s">
        <v>298</v>
      </c>
      <c r="N65" s="117"/>
      <c r="O65" s="56" t="s">
        <v>332</v>
      </c>
      <c r="P65" s="124"/>
    </row>
    <row r="66" spans="2:16" ht="89.25" x14ac:dyDescent="0.25">
      <c r="B66" s="111"/>
      <c r="C66" s="114"/>
      <c r="D66" s="2" t="s">
        <v>94</v>
      </c>
      <c r="E66" s="12" t="s">
        <v>262</v>
      </c>
      <c r="F66" s="11" t="s">
        <v>264</v>
      </c>
      <c r="G66" s="7" t="s">
        <v>154</v>
      </c>
      <c r="H66" s="11" t="s">
        <v>91</v>
      </c>
      <c r="I66" s="10" t="s">
        <v>266</v>
      </c>
      <c r="J66" s="19">
        <v>2</v>
      </c>
      <c r="K66" s="16">
        <v>2</v>
      </c>
      <c r="L66" s="17">
        <f t="shared" si="2"/>
        <v>1</v>
      </c>
      <c r="M66" s="17" t="s">
        <v>298</v>
      </c>
      <c r="N66" s="117"/>
      <c r="O66" s="57" t="s">
        <v>331</v>
      </c>
      <c r="P66" s="124"/>
    </row>
    <row r="67" spans="2:16" ht="280.5" customHeight="1" x14ac:dyDescent="0.25">
      <c r="B67" s="110" t="s">
        <v>96</v>
      </c>
      <c r="C67" s="113" t="s">
        <v>33</v>
      </c>
      <c r="D67" s="2" t="s">
        <v>97</v>
      </c>
      <c r="E67" s="1" t="s">
        <v>155</v>
      </c>
      <c r="F67" s="2" t="s">
        <v>156</v>
      </c>
      <c r="G67" s="2" t="s">
        <v>157</v>
      </c>
      <c r="H67" s="25" t="s">
        <v>268</v>
      </c>
      <c r="I67" s="10" t="s">
        <v>269</v>
      </c>
      <c r="J67" s="19">
        <v>2</v>
      </c>
      <c r="K67" s="16">
        <v>2</v>
      </c>
      <c r="L67" s="17">
        <f t="shared" si="2"/>
        <v>1</v>
      </c>
      <c r="M67" s="17" t="s">
        <v>298</v>
      </c>
      <c r="N67" s="117"/>
      <c r="O67" s="57" t="s">
        <v>359</v>
      </c>
      <c r="P67" s="124"/>
    </row>
    <row r="68" spans="2:16" ht="105" customHeight="1" x14ac:dyDescent="0.25">
      <c r="B68" s="112"/>
      <c r="C68" s="115"/>
      <c r="D68" s="2" t="s">
        <v>267</v>
      </c>
      <c r="E68" s="21" t="s">
        <v>270</v>
      </c>
      <c r="F68" s="20" t="s">
        <v>271</v>
      </c>
      <c r="G68" s="20" t="s">
        <v>273</v>
      </c>
      <c r="H68" s="25" t="s">
        <v>272</v>
      </c>
      <c r="I68" s="40">
        <v>43951</v>
      </c>
      <c r="J68" s="16">
        <v>1</v>
      </c>
      <c r="K68" s="28">
        <v>1</v>
      </c>
      <c r="L68" s="64">
        <f t="shared" si="2"/>
        <v>1</v>
      </c>
      <c r="M68" s="17" t="s">
        <v>298</v>
      </c>
      <c r="N68" s="117"/>
      <c r="O68" s="56" t="s">
        <v>296</v>
      </c>
      <c r="P68" s="124"/>
    </row>
    <row r="69" spans="2:16" ht="64.5" thickBot="1" x14ac:dyDescent="0.3">
      <c r="B69" s="65" t="s">
        <v>98</v>
      </c>
      <c r="C69" s="66" t="s">
        <v>34</v>
      </c>
      <c r="D69" s="20" t="s">
        <v>99</v>
      </c>
      <c r="E69" s="21" t="s">
        <v>159</v>
      </c>
      <c r="F69" s="20" t="s">
        <v>45</v>
      </c>
      <c r="G69" s="22" t="s">
        <v>158</v>
      </c>
      <c r="H69" s="25" t="s">
        <v>91</v>
      </c>
      <c r="I69" s="26" t="s">
        <v>274</v>
      </c>
      <c r="J69" s="27">
        <v>2</v>
      </c>
      <c r="K69" s="28">
        <v>2</v>
      </c>
      <c r="L69" s="64">
        <f t="shared" si="2"/>
        <v>1</v>
      </c>
      <c r="M69" s="17" t="s">
        <v>298</v>
      </c>
      <c r="N69" s="122"/>
      <c r="O69" s="92" t="s">
        <v>333</v>
      </c>
      <c r="P69" s="124"/>
    </row>
    <row r="70" spans="2:16" ht="15.75" customHeight="1" thickBot="1" x14ac:dyDescent="0.3">
      <c r="B70" s="147" t="s">
        <v>119</v>
      </c>
      <c r="C70" s="148"/>
      <c r="D70" s="148"/>
      <c r="E70" s="148"/>
      <c r="F70" s="148"/>
      <c r="G70" s="148"/>
      <c r="H70" s="148"/>
      <c r="I70" s="148"/>
      <c r="J70" s="148"/>
      <c r="K70" s="148"/>
      <c r="L70" s="148"/>
      <c r="M70" s="148"/>
      <c r="N70" s="148"/>
      <c r="O70" s="148"/>
      <c r="P70" s="124"/>
    </row>
    <row r="71" spans="2:16" ht="63.75" x14ac:dyDescent="0.25">
      <c r="B71" s="128" t="s">
        <v>35</v>
      </c>
      <c r="C71" s="129"/>
      <c r="D71" s="106" t="s">
        <v>10</v>
      </c>
      <c r="E71" s="107"/>
      <c r="F71" s="69" t="s">
        <v>2</v>
      </c>
      <c r="G71" s="69" t="s">
        <v>8</v>
      </c>
      <c r="H71" s="69" t="s">
        <v>11</v>
      </c>
      <c r="I71" s="69" t="s">
        <v>12</v>
      </c>
      <c r="J71" s="69" t="s">
        <v>287</v>
      </c>
      <c r="K71" s="69" t="s">
        <v>38</v>
      </c>
      <c r="L71" s="69" t="s">
        <v>39</v>
      </c>
      <c r="M71" s="69" t="s">
        <v>301</v>
      </c>
      <c r="N71" s="69" t="s">
        <v>9</v>
      </c>
      <c r="O71" s="51" t="s">
        <v>125</v>
      </c>
      <c r="P71" s="124"/>
    </row>
    <row r="72" spans="2:16" ht="216.75" x14ac:dyDescent="0.25">
      <c r="B72" s="110" t="s">
        <v>100</v>
      </c>
      <c r="C72" s="113" t="s">
        <v>120</v>
      </c>
      <c r="D72" s="2" t="s">
        <v>101</v>
      </c>
      <c r="E72" s="1" t="s">
        <v>276</v>
      </c>
      <c r="F72" s="2" t="s">
        <v>160</v>
      </c>
      <c r="G72" s="7" t="s">
        <v>41</v>
      </c>
      <c r="H72" s="11" t="s">
        <v>47</v>
      </c>
      <c r="I72" s="10" t="s">
        <v>176</v>
      </c>
      <c r="J72" s="19">
        <v>2</v>
      </c>
      <c r="K72" s="16">
        <v>2</v>
      </c>
      <c r="L72" s="17">
        <f>+K72/J72</f>
        <v>1</v>
      </c>
      <c r="M72" s="17" t="s">
        <v>298</v>
      </c>
      <c r="N72" s="125">
        <f>AVERAGE(L72:L76)</f>
        <v>1</v>
      </c>
      <c r="O72" s="59" t="s">
        <v>360</v>
      </c>
      <c r="P72" s="124"/>
    </row>
    <row r="73" spans="2:16" ht="126.75" customHeight="1" x14ac:dyDescent="0.25">
      <c r="B73" s="112"/>
      <c r="C73" s="115"/>
      <c r="D73" s="2" t="s">
        <v>275</v>
      </c>
      <c r="E73" s="1" t="s">
        <v>277</v>
      </c>
      <c r="F73" s="2" t="s">
        <v>36</v>
      </c>
      <c r="G73" s="7" t="s">
        <v>41</v>
      </c>
      <c r="H73" s="11" t="s">
        <v>134</v>
      </c>
      <c r="I73" s="10">
        <v>44183</v>
      </c>
      <c r="J73" s="19">
        <v>1</v>
      </c>
      <c r="K73" s="16">
        <v>1</v>
      </c>
      <c r="L73" s="17">
        <f>+K73/J73</f>
        <v>1</v>
      </c>
      <c r="M73" s="17" t="s">
        <v>298</v>
      </c>
      <c r="N73" s="125"/>
      <c r="O73" s="59" t="s">
        <v>326</v>
      </c>
      <c r="P73" s="124"/>
    </row>
    <row r="74" spans="2:16" ht="216" customHeight="1" x14ac:dyDescent="0.25">
      <c r="B74" s="48" t="s">
        <v>103</v>
      </c>
      <c r="C74" s="49" t="s">
        <v>121</v>
      </c>
      <c r="D74" s="2" t="s">
        <v>102</v>
      </c>
      <c r="E74" s="1" t="s">
        <v>161</v>
      </c>
      <c r="F74" s="2" t="s">
        <v>160</v>
      </c>
      <c r="G74" s="7" t="s">
        <v>41</v>
      </c>
      <c r="H74" s="11" t="s">
        <v>47</v>
      </c>
      <c r="I74" s="10" t="s">
        <v>176</v>
      </c>
      <c r="J74" s="19">
        <v>2</v>
      </c>
      <c r="K74" s="16">
        <v>2</v>
      </c>
      <c r="L74" s="17">
        <f>+K74/J74</f>
        <v>1</v>
      </c>
      <c r="M74" s="17" t="s">
        <v>298</v>
      </c>
      <c r="N74" s="125"/>
      <c r="O74" s="57" t="s">
        <v>316</v>
      </c>
      <c r="P74" s="124"/>
    </row>
    <row r="75" spans="2:16" ht="178.5" x14ac:dyDescent="0.25">
      <c r="B75" s="80" t="s">
        <v>122</v>
      </c>
      <c r="C75" s="81" t="s">
        <v>123</v>
      </c>
      <c r="D75" s="2" t="s">
        <v>124</v>
      </c>
      <c r="E75" s="1" t="s">
        <v>278</v>
      </c>
      <c r="F75" s="2" t="s">
        <v>160</v>
      </c>
      <c r="G75" s="7" t="s">
        <v>41</v>
      </c>
      <c r="H75" s="11" t="s">
        <v>47</v>
      </c>
      <c r="I75" s="10" t="s">
        <v>176</v>
      </c>
      <c r="J75" s="19">
        <v>2</v>
      </c>
      <c r="K75" s="16">
        <v>2</v>
      </c>
      <c r="L75" s="17">
        <f>+K75/J75</f>
        <v>1</v>
      </c>
      <c r="M75" s="17" t="s">
        <v>298</v>
      </c>
      <c r="N75" s="125"/>
      <c r="O75" s="82" t="s">
        <v>361</v>
      </c>
      <c r="P75" s="124"/>
    </row>
    <row r="76" spans="2:16" ht="192.75" thickBot="1" x14ac:dyDescent="0.3">
      <c r="B76" s="71" t="s">
        <v>309</v>
      </c>
      <c r="C76" s="72" t="s">
        <v>308</v>
      </c>
      <c r="D76" s="73" t="s">
        <v>304</v>
      </c>
      <c r="E76" s="74" t="s">
        <v>305</v>
      </c>
      <c r="F76" s="73" t="s">
        <v>306</v>
      </c>
      <c r="G76" s="75" t="s">
        <v>41</v>
      </c>
      <c r="H76" s="76" t="s">
        <v>47</v>
      </c>
      <c r="I76" s="77" t="s">
        <v>307</v>
      </c>
      <c r="J76" s="29">
        <v>3</v>
      </c>
      <c r="K76" s="78">
        <v>3</v>
      </c>
      <c r="L76" s="67">
        <f>+K76/J76</f>
        <v>1</v>
      </c>
      <c r="M76" s="79" t="s">
        <v>298</v>
      </c>
      <c r="N76" s="126"/>
      <c r="O76" s="93" t="s">
        <v>362</v>
      </c>
      <c r="P76" s="124"/>
    </row>
    <row r="77" spans="2:16" s="103" customFormat="1" ht="26.25" x14ac:dyDescent="0.25">
      <c r="B77" s="96"/>
      <c r="C77" s="96"/>
      <c r="D77" s="94"/>
      <c r="E77" s="97"/>
      <c r="F77" s="94"/>
      <c r="G77" s="98"/>
      <c r="H77" s="94"/>
      <c r="I77" s="98"/>
      <c r="J77" s="99"/>
      <c r="K77" s="95"/>
      <c r="L77" s="100"/>
      <c r="M77" s="100"/>
      <c r="N77" s="100"/>
      <c r="O77" s="101"/>
      <c r="P77" s="102"/>
    </row>
    <row r="80" spans="2:16" x14ac:dyDescent="0.25">
      <c r="C80" s="149"/>
      <c r="D80" s="149"/>
      <c r="E80" s="149"/>
      <c r="F80" s="149"/>
      <c r="G80" s="149"/>
      <c r="H80" s="30"/>
      <c r="I80" s="30"/>
      <c r="J80" s="30"/>
      <c r="K80" s="143"/>
      <c r="L80" s="143"/>
      <c r="M80" s="143"/>
      <c r="N80" s="143"/>
      <c r="O80" s="143"/>
    </row>
    <row r="81" spans="3:15" x14ac:dyDescent="0.25">
      <c r="C81" s="150" t="s">
        <v>290</v>
      </c>
      <c r="D81" s="150"/>
      <c r="E81" s="150"/>
      <c r="F81" s="150"/>
      <c r="G81" s="150"/>
      <c r="H81" s="32"/>
      <c r="I81" s="32"/>
      <c r="J81" s="36"/>
      <c r="K81" s="144" t="s">
        <v>335</v>
      </c>
      <c r="L81" s="144"/>
      <c r="M81" s="144"/>
      <c r="N81" s="144"/>
      <c r="O81" s="144"/>
    </row>
    <row r="82" spans="3:15" x14ac:dyDescent="0.25">
      <c r="C82" s="104" t="s">
        <v>289</v>
      </c>
      <c r="D82" s="104"/>
      <c r="E82" s="104"/>
      <c r="F82" s="104"/>
      <c r="G82" s="104"/>
      <c r="H82" s="33"/>
      <c r="I82" s="33"/>
      <c r="J82" s="33"/>
      <c r="K82" s="104" t="s">
        <v>284</v>
      </c>
      <c r="L82" s="104"/>
      <c r="M82" s="104"/>
      <c r="N82" s="104"/>
      <c r="O82" s="104"/>
    </row>
    <row r="83" spans="3:15" x14ac:dyDescent="0.25">
      <c r="C83" s="35"/>
      <c r="D83" s="35"/>
      <c r="E83" s="35"/>
      <c r="F83" s="35"/>
      <c r="G83" s="35"/>
      <c r="H83" s="33"/>
      <c r="I83" s="33"/>
      <c r="J83" s="33"/>
      <c r="K83" s="35"/>
      <c r="L83" s="35"/>
      <c r="M83" s="63"/>
      <c r="N83" s="35"/>
      <c r="O83" s="52"/>
    </row>
    <row r="84" spans="3:15" x14ac:dyDescent="0.25">
      <c r="C84" s="37"/>
      <c r="D84" s="37"/>
      <c r="E84" s="37"/>
      <c r="F84" s="37"/>
      <c r="G84" s="37"/>
      <c r="H84" s="33"/>
      <c r="I84" s="33"/>
      <c r="J84" s="33"/>
      <c r="K84" s="37"/>
      <c r="L84" s="37"/>
      <c r="M84" s="63"/>
      <c r="N84" s="37"/>
      <c r="O84" s="52"/>
    </row>
    <row r="85" spans="3:15" x14ac:dyDescent="0.25">
      <c r="C85" s="41"/>
      <c r="D85" s="41"/>
      <c r="E85" s="41"/>
      <c r="F85" s="41"/>
      <c r="G85" s="41"/>
      <c r="H85" s="33"/>
      <c r="I85" s="33"/>
      <c r="J85" s="33"/>
      <c r="K85" s="41"/>
      <c r="L85" s="41"/>
      <c r="M85" s="63"/>
      <c r="N85" s="41"/>
      <c r="O85" s="52"/>
    </row>
    <row r="86" spans="3:15" x14ac:dyDescent="0.25">
      <c r="K86" s="42"/>
      <c r="L86" s="42"/>
      <c r="M86" s="42"/>
      <c r="N86" s="42"/>
      <c r="O86" s="42"/>
    </row>
    <row r="87" spans="3:15" x14ac:dyDescent="0.25">
      <c r="C87" s="42"/>
      <c r="D87" s="42"/>
      <c r="E87" s="42"/>
      <c r="F87" s="42"/>
      <c r="G87" s="42"/>
      <c r="K87" s="104" t="s">
        <v>336</v>
      </c>
      <c r="L87" s="105"/>
      <c r="M87" s="105"/>
      <c r="N87" s="105"/>
      <c r="O87" s="105"/>
    </row>
    <row r="88" spans="3:15" x14ac:dyDescent="0.25">
      <c r="C88" s="104" t="s">
        <v>283</v>
      </c>
      <c r="D88" s="105"/>
      <c r="E88" s="105"/>
      <c r="F88" s="105"/>
      <c r="G88" s="105"/>
      <c r="K88" s="104" t="s">
        <v>284</v>
      </c>
      <c r="L88" s="104"/>
      <c r="M88" s="104"/>
      <c r="N88" s="104"/>
      <c r="O88" s="104"/>
    </row>
    <row r="89" spans="3:15" x14ac:dyDescent="0.25">
      <c r="C89" s="104" t="s">
        <v>284</v>
      </c>
      <c r="D89" s="104"/>
      <c r="E89" s="104"/>
      <c r="F89" s="104"/>
      <c r="G89" s="104"/>
    </row>
    <row r="94" spans="3:15" x14ac:dyDescent="0.25">
      <c r="C94" s="42"/>
      <c r="D94" s="42"/>
      <c r="E94" s="42"/>
      <c r="F94" s="42"/>
      <c r="G94" s="42"/>
    </row>
    <row r="95" spans="3:15" x14ac:dyDescent="0.25">
      <c r="C95" s="104" t="s">
        <v>337</v>
      </c>
      <c r="D95" s="105"/>
      <c r="E95" s="105"/>
      <c r="F95" s="105"/>
      <c r="G95" s="105"/>
    </row>
    <row r="96" spans="3:15" x14ac:dyDescent="0.25">
      <c r="C96" s="104" t="s">
        <v>284</v>
      </c>
      <c r="D96" s="104"/>
      <c r="E96" s="104"/>
      <c r="F96" s="104"/>
      <c r="G96" s="104"/>
    </row>
  </sheetData>
  <mergeCells count="65">
    <mergeCell ref="C88:G88"/>
    <mergeCell ref="C89:G89"/>
    <mergeCell ref="C62:C63"/>
    <mergeCell ref="B62:B63"/>
    <mergeCell ref="C67:C68"/>
    <mergeCell ref="B67:B68"/>
    <mergeCell ref="C72:C73"/>
    <mergeCell ref="B72:B73"/>
    <mergeCell ref="C80:G80"/>
    <mergeCell ref="C81:G81"/>
    <mergeCell ref="C82:G82"/>
    <mergeCell ref="B50:B54"/>
    <mergeCell ref="K80:O80"/>
    <mergeCell ref="K81:O81"/>
    <mergeCell ref="K82:O82"/>
    <mergeCell ref="B55:O55"/>
    <mergeCell ref="B56:C56"/>
    <mergeCell ref="B57:B61"/>
    <mergeCell ref="D56:E56"/>
    <mergeCell ref="N57:N69"/>
    <mergeCell ref="B70:O70"/>
    <mergeCell ref="B71:C71"/>
    <mergeCell ref="D71:E71"/>
    <mergeCell ref="C64:C66"/>
    <mergeCell ref="B64:B66"/>
    <mergeCell ref="C57:C61"/>
    <mergeCell ref="B2:P2"/>
    <mergeCell ref="B4:P4"/>
    <mergeCell ref="B5:P5"/>
    <mergeCell ref="D7:E7"/>
    <mergeCell ref="B3:P3"/>
    <mergeCell ref="B7:C7"/>
    <mergeCell ref="B6:P6"/>
    <mergeCell ref="N8:N12"/>
    <mergeCell ref="P8:P76"/>
    <mergeCell ref="N72:N76"/>
    <mergeCell ref="N35:N54"/>
    <mergeCell ref="B39:B42"/>
    <mergeCell ref="C43:C44"/>
    <mergeCell ref="B43:B44"/>
    <mergeCell ref="D34:E34"/>
    <mergeCell ref="B45:B49"/>
    <mergeCell ref="B13:O13"/>
    <mergeCell ref="C45:C49"/>
    <mergeCell ref="B33:O33"/>
    <mergeCell ref="B34:C34"/>
    <mergeCell ref="B14:C14"/>
    <mergeCell ref="C50:C54"/>
    <mergeCell ref="C39:C42"/>
    <mergeCell ref="K87:O87"/>
    <mergeCell ref="K88:O88"/>
    <mergeCell ref="C95:G95"/>
    <mergeCell ref="C96:G96"/>
    <mergeCell ref="D14:E14"/>
    <mergeCell ref="B15:O15"/>
    <mergeCell ref="B18:B27"/>
    <mergeCell ref="C18:C27"/>
    <mergeCell ref="N18:N32"/>
    <mergeCell ref="B17:C17"/>
    <mergeCell ref="D17:E17"/>
    <mergeCell ref="C28:C30"/>
    <mergeCell ref="B28:B30"/>
    <mergeCell ref="B16:O16"/>
    <mergeCell ref="C35:C38"/>
    <mergeCell ref="B35:B38"/>
  </mergeCells>
  <conditionalFormatting sqref="N8">
    <cfRule type="cellIs" dxfId="34" priority="54" stopIfTrue="1" operator="between">
      <formula>0</formula>
      <formula>59</formula>
    </cfRule>
  </conditionalFormatting>
  <conditionalFormatting sqref="N8">
    <cfRule type="cellIs" dxfId="33" priority="51" stopIfTrue="1" operator="between">
      <formula>80%</formula>
      <formula>100%</formula>
    </cfRule>
    <cfRule type="cellIs" dxfId="32" priority="52" stopIfTrue="1" operator="between">
      <formula>60%</formula>
      <formula>79.9%</formula>
    </cfRule>
    <cfRule type="cellIs" dxfId="31" priority="53" stopIfTrue="1" operator="lessThan">
      <formula>60%</formula>
    </cfRule>
  </conditionalFormatting>
  <conditionalFormatting sqref="N18">
    <cfRule type="cellIs" dxfId="30" priority="44" stopIfTrue="1" operator="between">
      <formula>80%</formula>
      <formula>100%</formula>
    </cfRule>
    <cfRule type="cellIs" dxfId="29" priority="45" stopIfTrue="1" operator="between">
      <formula>60%</formula>
      <formula>79.9%</formula>
    </cfRule>
    <cfRule type="cellIs" dxfId="28" priority="46" stopIfTrue="1" operator="lessThan">
      <formula>60%</formula>
    </cfRule>
  </conditionalFormatting>
  <conditionalFormatting sqref="N35">
    <cfRule type="cellIs" dxfId="27" priority="41" stopIfTrue="1" operator="between">
      <formula>80%</formula>
      <formula>100%</formula>
    </cfRule>
    <cfRule type="cellIs" dxfId="26" priority="42" stopIfTrue="1" operator="between">
      <formula>60%</formula>
      <formula>79.9%</formula>
    </cfRule>
    <cfRule type="cellIs" dxfId="25" priority="43" stopIfTrue="1" operator="lessThan">
      <formula>60%</formula>
    </cfRule>
  </conditionalFormatting>
  <conditionalFormatting sqref="N57">
    <cfRule type="cellIs" dxfId="24" priority="38" stopIfTrue="1" operator="between">
      <formula>80%</formula>
      <formula>100%</formula>
    </cfRule>
    <cfRule type="cellIs" dxfId="23" priority="39" stopIfTrue="1" operator="between">
      <formula>60%</formula>
      <formula>79.9%</formula>
    </cfRule>
    <cfRule type="cellIs" dxfId="22" priority="40" stopIfTrue="1" operator="lessThan">
      <formula>60%</formula>
    </cfRule>
  </conditionalFormatting>
  <conditionalFormatting sqref="P8">
    <cfRule type="cellIs" dxfId="21" priority="35" stopIfTrue="1" operator="between">
      <formula>80%</formula>
      <formula>100%</formula>
    </cfRule>
    <cfRule type="cellIs" dxfId="20" priority="36" stopIfTrue="1" operator="between">
      <formula>60%</formula>
      <formula>79.9%</formula>
    </cfRule>
    <cfRule type="cellIs" dxfId="19" priority="37" stopIfTrue="1" operator="lessThan">
      <formula>60%</formula>
    </cfRule>
  </conditionalFormatting>
  <conditionalFormatting sqref="N72">
    <cfRule type="cellIs" dxfId="18" priority="29" stopIfTrue="1" operator="between">
      <formula>80%</formula>
      <formula>100%</formula>
    </cfRule>
    <cfRule type="cellIs" dxfId="17" priority="30" stopIfTrue="1" operator="between">
      <formula>60%</formula>
      <formula>79.9%</formula>
    </cfRule>
    <cfRule type="cellIs" dxfId="16" priority="31" stopIfTrue="1" operator="lessThan">
      <formula>60%</formula>
    </cfRule>
  </conditionalFormatting>
  <conditionalFormatting sqref="M8:M12 M18:M32">
    <cfRule type="containsText" dxfId="15" priority="17" operator="containsText" text="NO CUMPLIDA">
      <formula>NOT(ISERROR(SEARCH("NO CUMPLIDA",M8)))</formula>
    </cfRule>
    <cfRule type="containsText" dxfId="14" priority="18" operator="containsText" text="CUMPLIDA">
      <formula>NOT(ISERROR(SEARCH("CUMPLIDA",M8)))</formula>
    </cfRule>
  </conditionalFormatting>
  <conditionalFormatting sqref="M35:M54">
    <cfRule type="containsText" dxfId="13" priority="13" operator="containsText" text="NO CUMPLIDA">
      <formula>NOT(ISERROR(SEARCH("NO CUMPLIDA",M35)))</formula>
    </cfRule>
    <cfRule type="containsText" dxfId="12" priority="14" operator="containsText" text="CUMPLIDA">
      <formula>NOT(ISERROR(SEARCH("CUMPLIDA",M35)))</formula>
    </cfRule>
  </conditionalFormatting>
  <conditionalFormatting sqref="M57:M69">
    <cfRule type="containsText" dxfId="11" priority="11" operator="containsText" text="NO CUMPLIDA">
      <formula>NOT(ISERROR(SEARCH("NO CUMPLIDA",M57)))</formula>
    </cfRule>
    <cfRule type="containsText" dxfId="10" priority="12" operator="containsText" text="CUMPLIDA">
      <formula>NOT(ISERROR(SEARCH("CUMPLIDA",M57)))</formula>
    </cfRule>
  </conditionalFormatting>
  <conditionalFormatting sqref="M72:M75">
    <cfRule type="containsText" dxfId="9" priority="9" operator="containsText" text="NO CUMPLIDA">
      <formula>NOT(ISERROR(SEARCH("NO CUMPLIDA",M72)))</formula>
    </cfRule>
    <cfRule type="containsText" dxfId="8" priority="10" operator="containsText" text="CUMPLIDA">
      <formula>NOT(ISERROR(SEARCH("CUMPLIDA",M72)))</formula>
    </cfRule>
  </conditionalFormatting>
  <conditionalFormatting sqref="M76:M77">
    <cfRule type="containsText" dxfId="7" priority="7" operator="containsText" text="NO CUMPLIDA">
      <formula>NOT(ISERROR(SEARCH("NO CUMPLIDA",M76)))</formula>
    </cfRule>
    <cfRule type="containsText" dxfId="6" priority="8" operator="containsText" text="CUMPLIDA">
      <formula>NOT(ISERROR(SEARCH("CUMPLIDA",M76)))</formula>
    </cfRule>
  </conditionalFormatting>
  <conditionalFormatting sqref="O35">
    <cfRule type="cellIs" dxfId="5" priority="4" stopIfTrue="1" operator="between">
      <formula>80%</formula>
      <formula>100%</formula>
    </cfRule>
    <cfRule type="cellIs" dxfId="4" priority="5" stopIfTrue="1" operator="between">
      <formula>60%</formula>
      <formula>79.9%</formula>
    </cfRule>
    <cfRule type="cellIs" dxfId="3" priority="6" stopIfTrue="1" operator="lessThan">
      <formula>60%</formula>
    </cfRule>
  </conditionalFormatting>
  <conditionalFormatting sqref="O57">
    <cfRule type="cellIs" dxfId="2" priority="1" stopIfTrue="1" operator="between">
      <formula>80%</formula>
      <formula>100%</formula>
    </cfRule>
    <cfRule type="cellIs" dxfId="1" priority="2" stopIfTrue="1" operator="between">
      <formula>60%</formula>
      <formula>79.9%</formula>
    </cfRule>
    <cfRule type="cellIs" dxfId="0" priority="3" stopIfTrue="1" operator="lessThan">
      <formula>60%</formula>
    </cfRule>
  </conditionalFormatting>
  <pageMargins left="0.22" right="0.14000000000000001" top="0.55118110236220474" bottom="0.43307086614173229" header="0.31496062992125984" footer="0.31496062992125984"/>
  <pageSetup paperSize="5"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Hoja1!$A$2:$A$4</xm:f>
          </x14:formula1>
          <xm:sqref>M8:M12 M35:M54 M57:M69 M72:M77 M18:M32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5" sqref="A5"/>
    </sheetView>
  </sheetViews>
  <sheetFormatPr baseColWidth="10" defaultRowHeight="15" x14ac:dyDescent="0.25"/>
  <sheetData>
    <row r="2" spans="1:1" x14ac:dyDescent="0.25">
      <c r="A2" t="s">
        <v>298</v>
      </c>
    </row>
    <row r="3" spans="1:1" x14ac:dyDescent="0.25">
      <c r="A3" t="s">
        <v>299</v>
      </c>
    </row>
    <row r="4" spans="1:1" x14ac:dyDescent="0.25">
      <c r="A4"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 PLAN ANTIC Y ATN C SEGUIM</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Leon Dimas</dc:creator>
  <cp:lastModifiedBy>Edgar Moises Ballesteros Rodriguez</cp:lastModifiedBy>
  <cp:lastPrinted>2021-01-15T23:02:01Z</cp:lastPrinted>
  <dcterms:created xsi:type="dcterms:W3CDTF">2016-04-11T20:43:22Z</dcterms:created>
  <dcterms:modified xsi:type="dcterms:W3CDTF">2021-01-15T23:05:57Z</dcterms:modified>
</cp:coreProperties>
</file>