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FB3C6A9-E506-497A-96FC-33434324D162}" xr6:coauthVersionLast="47" xr6:coauthVersionMax="47" xr10:uidLastSave="{00000000-0000-0000-0000-000000000000}"/>
  <bookViews>
    <workbookView xWindow="-110" yWindow="-110" windowWidth="19420" windowHeight="10420" tabRatio="866" xr2:uid="{00000000-000D-0000-FFFF-FFFF00000000}"/>
  </bookViews>
  <sheets>
    <sheet name="Inv_Eje_30 Sept FGN" sheetId="10" r:id="rId1"/>
  </sheets>
  <definedNames>
    <definedName name="_xlnm.Print_Area" localSheetId="0">'Inv_Eje_30 Sept FGN'!$B$2:$P$15</definedName>
    <definedName name="_xlnm.Print_Titles" localSheetId="0">'Inv_Eje_30 Sept FGN'!$2:$6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0" l="1"/>
  <c r="M14" i="10"/>
  <c r="L14" i="10"/>
  <c r="J14" i="10"/>
  <c r="I14" i="10"/>
  <c r="H14" i="10"/>
  <c r="O14" i="10" s="1"/>
  <c r="P13" i="10"/>
  <c r="O13" i="10"/>
  <c r="K13" i="10"/>
  <c r="P12" i="10"/>
  <c r="O12" i="10"/>
  <c r="K12" i="10"/>
  <c r="K14" i="10" s="1"/>
  <c r="N11" i="10"/>
  <c r="M11" i="10"/>
  <c r="P11" i="10" s="1"/>
  <c r="L11" i="10"/>
  <c r="L15" i="10" s="1"/>
  <c r="K11" i="10"/>
  <c r="J11" i="10"/>
  <c r="H11" i="10"/>
  <c r="P10" i="10"/>
  <c r="O10" i="10"/>
  <c r="K10" i="10"/>
  <c r="P9" i="10"/>
  <c r="N9" i="10"/>
  <c r="N15" i="10" s="1"/>
  <c r="M9" i="10"/>
  <c r="L9" i="10"/>
  <c r="O9" i="10" s="1"/>
  <c r="J9" i="10"/>
  <c r="J15" i="10" s="1"/>
  <c r="I9" i="10"/>
  <c r="I15" i="10" s="1"/>
  <c r="H9" i="10"/>
  <c r="H15" i="10" s="1"/>
  <c r="P8" i="10"/>
  <c r="O8" i="10"/>
  <c r="K8" i="10"/>
  <c r="K9" i="10" s="1"/>
  <c r="P7" i="10"/>
  <c r="O7" i="10"/>
  <c r="K7" i="10"/>
  <c r="O15" i="10" l="1"/>
  <c r="K15" i="10"/>
  <c r="P14" i="10"/>
  <c r="O11" i="10"/>
  <c r="M15" i="10"/>
  <c r="P15" i="10" s="1"/>
</calcChain>
</file>

<file path=xl/sharedStrings.xml><?xml version="1.0" encoding="utf-8"?>
<sst xmlns="http://schemas.openxmlformats.org/spreadsheetml/2006/main" count="37" uniqueCount="31">
  <si>
    <t>RUBRO</t>
  </si>
  <si>
    <t>REC</t>
  </si>
  <si>
    <t>SIT</t>
  </si>
  <si>
    <t>CDP</t>
  </si>
  <si>
    <t>CSF</t>
  </si>
  <si>
    <t>C-2901-0800-9</t>
  </si>
  <si>
    <t>FORTALECIMIENTO DE LA CAPACIDAD TÉCNICO-CIENTÍFICA DE LOS LABORATORIOS Y GRUPOS DE CRIMINALÍSTICA DE LA FISCALÍA A NIVEL  NACIONAL</t>
  </si>
  <si>
    <t>C-2901-0800-11</t>
  </si>
  <si>
    <t>FORTALECIMIENTO Y MODERNIZACIÓN TECNOLÓGICA DE LA POLICÍA JUDICIAL DE LA FGN PARA LA INVESTIGACIÓN PENAL A NIVEL   NACIONAL</t>
  </si>
  <si>
    <t>C-2999-0800-17</t>
  </si>
  <si>
    <t>FORTALECIMIENTO DE LOS SERVICIOS DE TIC EN LA IMPLEMENTACIÓN DE LA ARQUITECTURA INSTITUCIONAL DE LA FISCALÍA A NIVEL  NACIONAL</t>
  </si>
  <si>
    <t>Nombre</t>
  </si>
  <si>
    <t>Fuente Información SIIF</t>
  </si>
  <si>
    <t>Millones de pesos</t>
  </si>
  <si>
    <t>Porcentajes (%)</t>
  </si>
  <si>
    <t>No. Proy.</t>
  </si>
  <si>
    <t>Código BPIN</t>
  </si>
  <si>
    <t>APROPIACIÓN VIGENTE</t>
  </si>
  <si>
    <t>APROPIACIÓN  DISPONIBLE</t>
  </si>
  <si>
    <t>COMPROMISOS</t>
  </si>
  <si>
    <t>OBLIGACIONES</t>
  </si>
  <si>
    <t>TOTAL INVERSIÓN</t>
  </si>
  <si>
    <t>FISCALÍA GENERAL DE LA NACIÓN  -  Unidad Ejecutora: 29-01-01 FISCALÍA GENERAL DE LA NACIÓN - GESTIÓN GENERAL</t>
  </si>
  <si>
    <t>PROYECTOS DE INVERSION 2021</t>
  </si>
  <si>
    <t>APROPIACIÓN BLOQUEADA</t>
  </si>
  <si>
    <t>PAGO</t>
  </si>
  <si>
    <t>% Ejecución con respecto al compromiso</t>
  </si>
  <si>
    <t>% Ejecución con respecto a la Obligacion</t>
  </si>
  <si>
    <t>Subtotal</t>
  </si>
  <si>
    <t>AVANCE CORRESPONDIENTE A SEPTIEMBRE DE 2021</t>
  </si>
  <si>
    <t>Ejecución Presupuestal con Corte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</si>
</sst>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-* #,##0\ _€_-;\-* #,##0\ _€_-;_-* &quot;-&quot;\ _€_-;_-@_-"/>
    <numFmt numFmtId="166" formatCode="_-* #,##0.00\ _€_-;\-* #,##0.00\ _€_-;_-* &quot;-&quot;\ _€_-;_-@_-"/>
    <numFmt numFmtId="167" formatCode="_-* #,##0.0\ _€_-;\-* #,##0.0\ _€_-;_-* &quot;-&quot;\ _€_-;_-@_-"/>
  </numFmts>
  <fonts count="2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164" fontId="9" fillId="0" borderId="0" applyFill="0">
      <alignment horizontal="center" vertical="center" wrapText="1"/>
    </xf>
    <xf numFmtId="0" fontId="5" fillId="2" borderId="0" applyNumberFormat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2">
    <xf numFmtId="0" fontId="0" fillId="0" borderId="0" xfId="0" applyFont="1" applyFill="1" applyBorder="1"/>
    <xf numFmtId="0" fontId="1" fillId="0" borderId="0" xfId="12" applyAlignment="1">
      <alignment horizontal="justify" vertical="center"/>
    </xf>
    <xf numFmtId="0" fontId="13" fillId="6" borderId="17" xfId="12" applyFont="1" applyFill="1" applyBorder="1" applyAlignment="1">
      <alignment horizontal="center" vertical="center" wrapText="1"/>
    </xf>
    <xf numFmtId="0" fontId="7" fillId="4" borderId="18" xfId="12" applyFont="1" applyFill="1" applyBorder="1" applyAlignment="1">
      <alignment horizontal="center" vertical="center" wrapText="1"/>
    </xf>
    <xf numFmtId="0" fontId="14" fillId="4" borderId="18" xfId="12" applyFont="1" applyFill="1" applyBorder="1" applyAlignment="1">
      <alignment horizontal="center" vertical="center" wrapText="1"/>
    </xf>
    <xf numFmtId="0" fontId="8" fillId="6" borderId="6" xfId="12" applyFont="1" applyFill="1" applyBorder="1" applyAlignment="1">
      <alignment horizontal="center" vertical="center" wrapText="1"/>
    </xf>
    <xf numFmtId="0" fontId="12" fillId="4" borderId="6" xfId="12" applyFont="1" applyFill="1" applyBorder="1" applyAlignment="1">
      <alignment horizontal="center" vertical="center" wrapText="1"/>
    </xf>
    <xf numFmtId="0" fontId="12" fillId="4" borderId="7" xfId="12" applyFont="1" applyFill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167" fontId="15" fillId="0" borderId="2" xfId="13" applyNumberFormat="1" applyFont="1" applyFill="1" applyBorder="1" applyAlignment="1">
      <alignment horizontal="right" vertical="center" wrapText="1"/>
    </xf>
    <xf numFmtId="10" fontId="15" fillId="0" borderId="1" xfId="12" applyNumberFormat="1" applyFont="1" applyBorder="1" applyAlignment="1">
      <alignment horizontal="center" vertical="center" wrapText="1"/>
    </xf>
    <xf numFmtId="10" fontId="15" fillId="0" borderId="9" xfId="12" applyNumberFormat="1" applyFont="1" applyBorder="1" applyAlignment="1">
      <alignment horizontal="center" vertical="center" wrapText="1"/>
    </xf>
    <xf numFmtId="167" fontId="20" fillId="3" borderId="2" xfId="13" applyNumberFormat="1" applyFont="1" applyFill="1" applyBorder="1" applyAlignment="1">
      <alignment horizontal="right" vertical="center" wrapText="1"/>
    </xf>
    <xf numFmtId="10" fontId="20" fillId="3" borderId="1" xfId="12" applyNumberFormat="1" applyFont="1" applyFill="1" applyBorder="1" applyAlignment="1">
      <alignment horizontal="center" vertical="center" wrapText="1"/>
    </xf>
    <xf numFmtId="10" fontId="20" fillId="3" borderId="9" xfId="12" applyNumberFormat="1" applyFont="1" applyFill="1" applyBorder="1" applyAlignment="1">
      <alignment horizontal="center" vertical="center" wrapText="1"/>
    </xf>
    <xf numFmtId="165" fontId="7" fillId="0" borderId="8" xfId="13" applyFont="1" applyFill="1" applyBorder="1" applyAlignment="1">
      <alignment horizontal="left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6" fillId="0" borderId="2" xfId="12" applyFont="1" applyBorder="1" applyAlignment="1">
      <alignment horizontal="left" vertical="center" wrapText="1" indent="1"/>
    </xf>
    <xf numFmtId="0" fontId="6" fillId="0" borderId="3" xfId="12" applyFont="1" applyBorder="1" applyAlignment="1">
      <alignment vertical="center" wrapText="1"/>
    </xf>
    <xf numFmtId="165" fontId="11" fillId="0" borderId="2" xfId="13" applyFont="1" applyFill="1" applyBorder="1" applyAlignment="1">
      <alignment horizontal="right" vertical="center" wrapText="1"/>
    </xf>
    <xf numFmtId="166" fontId="11" fillId="0" borderId="2" xfId="13" applyNumberFormat="1" applyFont="1" applyFill="1" applyBorder="1" applyAlignment="1">
      <alignment horizontal="right" vertical="center" wrapText="1"/>
    </xf>
    <xf numFmtId="167" fontId="11" fillId="0" borderId="1" xfId="13" applyNumberFormat="1" applyFont="1" applyFill="1" applyBorder="1" applyAlignment="1">
      <alignment horizontal="right" vertical="center" wrapText="1"/>
    </xf>
    <xf numFmtId="10" fontId="11" fillId="0" borderId="1" xfId="12" applyNumberFormat="1" applyFont="1" applyBorder="1" applyAlignment="1">
      <alignment horizontal="center" vertical="center" wrapText="1"/>
    </xf>
    <xf numFmtId="10" fontId="11" fillId="0" borderId="9" xfId="12" applyNumberFormat="1" applyFont="1" applyBorder="1" applyAlignment="1">
      <alignment horizontal="center" vertical="center" wrapText="1"/>
    </xf>
    <xf numFmtId="166" fontId="20" fillId="3" borderId="2" xfId="13" applyNumberFormat="1" applyFont="1" applyFill="1" applyBorder="1" applyAlignment="1">
      <alignment horizontal="right" vertical="center" wrapText="1"/>
    </xf>
    <xf numFmtId="0" fontId="6" fillId="0" borderId="2" xfId="12" applyFont="1" applyBorder="1" applyAlignment="1">
      <alignment horizontal="center" vertical="center" wrapText="1"/>
    </xf>
    <xf numFmtId="167" fontId="11" fillId="0" borderId="2" xfId="13" applyNumberFormat="1" applyFont="1" applyFill="1" applyBorder="1" applyAlignment="1">
      <alignment horizontal="right" vertical="center" wrapText="1"/>
    </xf>
    <xf numFmtId="167" fontId="20" fillId="3" borderId="1" xfId="13" applyNumberFormat="1" applyFont="1" applyFill="1" applyBorder="1" applyAlignment="1">
      <alignment horizontal="right" vertical="center" wrapText="1"/>
    </xf>
    <xf numFmtId="167" fontId="10" fillId="3" borderId="6" xfId="13" applyNumberFormat="1" applyFont="1" applyFill="1" applyBorder="1" applyAlignment="1">
      <alignment horizontal="center" vertical="center" wrapText="1"/>
    </xf>
    <xf numFmtId="10" fontId="10" fillId="7" borderId="6" xfId="12" applyNumberFormat="1" applyFont="1" applyFill="1" applyBorder="1" applyAlignment="1">
      <alignment horizontal="center" vertical="center" wrapText="1"/>
    </xf>
    <xf numFmtId="165" fontId="1" fillId="0" borderId="0" xfId="12" applyNumberFormat="1" applyAlignment="1">
      <alignment horizontal="justify" vertical="center"/>
    </xf>
    <xf numFmtId="10" fontId="10" fillId="8" borderId="7" xfId="12" applyNumberFormat="1" applyFont="1" applyFill="1" applyBorder="1" applyAlignment="1">
      <alignment horizontal="center" vertical="center" wrapText="1"/>
    </xf>
    <xf numFmtId="0" fontId="7" fillId="5" borderId="13" xfId="12" applyFont="1" applyFill="1" applyBorder="1" applyAlignment="1">
      <alignment horizontal="center" vertical="center" wrapText="1"/>
    </xf>
    <xf numFmtId="0" fontId="7" fillId="5" borderId="14" xfId="12" applyFont="1" applyFill="1" applyBorder="1" applyAlignment="1">
      <alignment horizontal="center" vertical="center" wrapText="1"/>
    </xf>
    <xf numFmtId="0" fontId="7" fillId="5" borderId="15" xfId="12" applyFont="1" applyFill="1" applyBorder="1" applyAlignment="1">
      <alignment horizontal="center" vertical="center" wrapText="1"/>
    </xf>
    <xf numFmtId="0" fontId="7" fillId="5" borderId="3" xfId="12" applyFont="1" applyFill="1" applyBorder="1" applyAlignment="1">
      <alignment horizontal="center" vertical="center" wrapText="1"/>
    </xf>
    <xf numFmtId="0" fontId="7" fillId="5" borderId="16" xfId="12" applyFont="1" applyFill="1" applyBorder="1" applyAlignment="1">
      <alignment horizontal="center" vertical="center" wrapText="1"/>
    </xf>
    <xf numFmtId="0" fontId="17" fillId="0" borderId="0" xfId="12" applyFont="1" applyAlignment="1">
      <alignment horizontal="justify" vertical="center" wrapText="1"/>
    </xf>
    <xf numFmtId="0" fontId="17" fillId="0" borderId="0" xfId="12" applyFont="1" applyAlignment="1">
      <alignment horizontal="justify" vertical="center"/>
    </xf>
    <xf numFmtId="0" fontId="18" fillId="0" borderId="0" xfId="12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1" fillId="4" borderId="10" xfId="12" applyFont="1" applyFill="1" applyBorder="1" applyAlignment="1">
      <alignment horizontal="center" vertical="center"/>
    </xf>
    <xf numFmtId="0" fontId="11" fillId="4" borderId="11" xfId="12" applyFont="1" applyFill="1" applyBorder="1" applyAlignment="1">
      <alignment horizontal="center" vertical="center"/>
    </xf>
    <xf numFmtId="0" fontId="11" fillId="4" borderId="12" xfId="12" applyFont="1" applyFill="1" applyBorder="1" applyAlignment="1">
      <alignment horizontal="center" vertical="center"/>
    </xf>
    <xf numFmtId="0" fontId="12" fillId="4" borderId="4" xfId="12" applyFont="1" applyFill="1" applyBorder="1" applyAlignment="1">
      <alignment horizontal="center" vertical="center" wrapText="1"/>
    </xf>
    <xf numFmtId="0" fontId="12" fillId="4" borderId="5" xfId="12" applyFont="1" applyFill="1" applyBorder="1" applyAlignment="1">
      <alignment horizontal="center" vertical="center" wrapText="1"/>
    </xf>
    <xf numFmtId="0" fontId="10" fillId="3" borderId="24" xfId="12" applyFont="1" applyFill="1" applyBorder="1" applyAlignment="1">
      <alignment horizontal="center" vertical="center" wrapText="1"/>
    </xf>
    <xf numFmtId="0" fontId="10" fillId="3" borderId="6" xfId="12" applyFont="1" applyFill="1" applyBorder="1" applyAlignment="1">
      <alignment horizontal="center" vertical="center" wrapText="1"/>
    </xf>
    <xf numFmtId="165" fontId="7" fillId="0" borderId="8" xfId="13" applyFont="1" applyFill="1" applyBorder="1" applyAlignment="1">
      <alignment horizontal="center" vertical="center" wrapText="1"/>
    </xf>
    <xf numFmtId="1" fontId="6" fillId="0" borderId="1" xfId="12" applyNumberFormat="1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19" xfId="12" applyFont="1" applyBorder="1" applyAlignment="1">
      <alignment horizontal="left" vertical="center" wrapText="1"/>
    </xf>
    <xf numFmtId="0" fontId="6" fillId="0" borderId="20" xfId="12" applyFont="1" applyBorder="1" applyAlignment="1">
      <alignment horizontal="left" vertical="center" wrapText="1"/>
    </xf>
    <xf numFmtId="165" fontId="7" fillId="3" borderId="21" xfId="13" applyFont="1" applyFill="1" applyBorder="1" applyAlignment="1">
      <alignment horizontal="center" vertical="center" wrapText="1"/>
    </xf>
    <xf numFmtId="165" fontId="7" fillId="3" borderId="22" xfId="13" applyFont="1" applyFill="1" applyBorder="1" applyAlignment="1">
      <alignment horizontal="center" vertical="center" wrapText="1"/>
    </xf>
    <xf numFmtId="165" fontId="7" fillId="3" borderId="23" xfId="13" applyFont="1" applyFill="1" applyBorder="1" applyAlignment="1">
      <alignment horizontal="center" vertical="center" wrapText="1"/>
    </xf>
    <xf numFmtId="1" fontId="6" fillId="0" borderId="3" xfId="12" applyNumberFormat="1" applyFont="1" applyBorder="1" applyAlignment="1">
      <alignment horizontal="center" vertical="center" wrapText="1"/>
    </xf>
    <xf numFmtId="1" fontId="6" fillId="0" borderId="2" xfId="12" applyNumberFormat="1" applyFont="1" applyBorder="1" applyAlignment="1">
      <alignment horizontal="center" vertical="center" wrapText="1"/>
    </xf>
    <xf numFmtId="0" fontId="6" fillId="0" borderId="3" xfId="12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0" fontId="6" fillId="0" borderId="3" xfId="12" applyFont="1" applyBorder="1" applyAlignment="1">
      <alignment horizontal="left" vertical="center" wrapText="1"/>
    </xf>
    <xf numFmtId="0" fontId="6" fillId="0" borderId="2" xfId="12" applyFont="1" applyBorder="1" applyAlignment="1">
      <alignment horizontal="left" vertical="center" wrapText="1"/>
    </xf>
  </cellXfs>
  <cellStyles count="14">
    <cellStyle name="40% - Énfasis2 2" xfId="3" xr:uid="{00000000-0005-0000-0000-000000000000}"/>
    <cellStyle name="Millares [0] 2" xfId="5" xr:uid="{00000000-0005-0000-0000-000001000000}"/>
    <cellStyle name="Millares [0] 2 2" xfId="7" xr:uid="{00000000-0005-0000-0000-000002000000}"/>
    <cellStyle name="Millares [0] 2 2 3" xfId="11" xr:uid="{5BB0A782-18D5-4179-9F3A-3C91A0607CAF}"/>
    <cellStyle name="Millares [0] 2 2 3 2" xfId="13" xr:uid="{4E41A91F-F63A-438A-A4CB-3777AA826571}"/>
    <cellStyle name="Millares 3" xfId="8" xr:uid="{00000000-0005-0000-0000-000003000000}"/>
    <cellStyle name="Nivel 1,2.3,5,6,9" xfId="2" xr:uid="{00000000-0005-0000-0000-000004000000}"/>
    <cellStyle name="Normal" xfId="0" builtinId="0"/>
    <cellStyle name="Normal 2" xfId="4" xr:uid="{00000000-0005-0000-0000-000006000000}"/>
    <cellStyle name="Normal 2 2" xfId="1" xr:uid="{00000000-0005-0000-0000-000007000000}"/>
    <cellStyle name="Normal 2 3" xfId="9" xr:uid="{00000000-0005-0000-0000-000008000000}"/>
    <cellStyle name="Normal 3" xfId="6" xr:uid="{00000000-0005-0000-0000-000009000000}"/>
    <cellStyle name="Normal 3 3" xfId="10" xr:uid="{A0EB7819-20F5-4BFC-A482-F37DF64AA99E}"/>
    <cellStyle name="Normal 3 3 2" xfId="12" xr:uid="{41F09D3C-A266-40D7-982F-9116FDD280C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3</xdr:row>
      <xdr:rowOff>64293</xdr:rowOff>
    </xdr:from>
    <xdr:to>
      <xdr:col>3</xdr:col>
      <xdr:colOff>196850</xdr:colOff>
      <xdr:row>4</xdr:row>
      <xdr:rowOff>54768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64D41A-6854-42E3-98DE-D57B9B6AA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1112043"/>
          <a:ext cx="1549399" cy="41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ED254-A9E2-4994-B2BF-A9A0037D4121}">
  <sheetPr>
    <tabColor rgb="FF92D050"/>
    <pageSetUpPr fitToPage="1"/>
  </sheetPr>
  <dimension ref="B1:P120"/>
  <sheetViews>
    <sheetView showGridLines="0" tabSelected="1" zoomScale="70" zoomScaleNormal="70" workbookViewId="0">
      <selection activeCell="B7" sqref="B7:B8"/>
    </sheetView>
  </sheetViews>
  <sheetFormatPr baseColWidth="10" defaultColWidth="11.453125" defaultRowHeight="80.25" customHeight="1" x14ac:dyDescent="0.35"/>
  <cols>
    <col min="1" max="1" width="4.81640625" style="1" customWidth="1"/>
    <col min="2" max="2" width="5.7265625" style="1" customWidth="1"/>
    <col min="3" max="3" width="14.45312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9" width="15.26953125" style="1" customWidth="1"/>
    <col min="10" max="10" width="14.453125" style="1" customWidth="1"/>
    <col min="11" max="11" width="16.1796875" style="1" customWidth="1"/>
    <col min="12" max="12" width="18.26953125" style="1" customWidth="1"/>
    <col min="13" max="13" width="17.7265625" style="1" customWidth="1"/>
    <col min="14" max="14" width="13.81640625" style="1" customWidth="1"/>
    <col min="15" max="15" width="15.26953125" style="1" customWidth="1"/>
    <col min="16" max="16" width="14.81640625" style="1" customWidth="1"/>
    <col min="17" max="16384" width="11.453125" style="1"/>
  </cols>
  <sheetData>
    <row r="1" spans="2:16" ht="21.75" customHeight="1" x14ac:dyDescent="0.35"/>
    <row r="2" spans="2:16" ht="26.25" customHeight="1" x14ac:dyDescent="0.35">
      <c r="B2" s="37" t="s">
        <v>22</v>
      </c>
      <c r="C2" s="38"/>
      <c r="D2" s="38"/>
      <c r="E2" s="38"/>
      <c r="F2" s="38"/>
      <c r="G2" s="38"/>
      <c r="H2" s="39" t="s">
        <v>23</v>
      </c>
      <c r="I2" s="39"/>
      <c r="J2" s="39"/>
      <c r="K2" s="39"/>
      <c r="L2" s="39"/>
      <c r="M2" s="39"/>
      <c r="N2" s="39"/>
      <c r="O2" s="39"/>
      <c r="P2" s="39"/>
    </row>
    <row r="3" spans="2:16" ht="35.25" customHeight="1" thickBot="1" x14ac:dyDescent="0.4">
      <c r="B3" s="38"/>
      <c r="C3" s="38"/>
      <c r="D3" s="38"/>
      <c r="E3" s="38"/>
      <c r="F3" s="38"/>
      <c r="G3" s="38"/>
      <c r="H3" s="40" t="s">
        <v>29</v>
      </c>
      <c r="I3" s="40"/>
      <c r="J3" s="40"/>
      <c r="K3" s="40"/>
      <c r="L3" s="40"/>
      <c r="M3" s="40"/>
      <c r="N3" s="40"/>
      <c r="O3" s="40"/>
      <c r="P3" s="40"/>
    </row>
    <row r="4" spans="2:16" ht="33.75" customHeight="1" x14ac:dyDescent="0.35">
      <c r="H4" s="41" t="s">
        <v>12</v>
      </c>
      <c r="I4" s="42"/>
      <c r="J4" s="42"/>
      <c r="K4" s="42"/>
      <c r="L4" s="42"/>
      <c r="M4" s="42"/>
      <c r="N4" s="43"/>
      <c r="O4" s="44" t="s">
        <v>30</v>
      </c>
      <c r="P4" s="45"/>
    </row>
    <row r="5" spans="2:16" ht="25.5" customHeight="1" thickBot="1" x14ac:dyDescent="0.4">
      <c r="H5" s="32" t="s">
        <v>13</v>
      </c>
      <c r="I5" s="33"/>
      <c r="J5" s="33"/>
      <c r="K5" s="33"/>
      <c r="L5" s="33"/>
      <c r="M5" s="33"/>
      <c r="N5" s="34"/>
      <c r="O5" s="35" t="s">
        <v>14</v>
      </c>
      <c r="P5" s="36"/>
    </row>
    <row r="6" spans="2:16" ht="35.25" customHeight="1" thickBot="1" x14ac:dyDescent="0.4">
      <c r="B6" s="2" t="s">
        <v>15</v>
      </c>
      <c r="C6" s="3" t="s">
        <v>16</v>
      </c>
      <c r="D6" s="3" t="s">
        <v>0</v>
      </c>
      <c r="E6" s="4" t="s">
        <v>1</v>
      </c>
      <c r="F6" s="4" t="s">
        <v>2</v>
      </c>
      <c r="G6" s="5" t="s">
        <v>11</v>
      </c>
      <c r="H6" s="6" t="s">
        <v>17</v>
      </c>
      <c r="I6" s="6" t="s">
        <v>24</v>
      </c>
      <c r="J6" s="6" t="s">
        <v>3</v>
      </c>
      <c r="K6" s="6" t="s">
        <v>18</v>
      </c>
      <c r="L6" s="6" t="s">
        <v>19</v>
      </c>
      <c r="M6" s="6" t="s">
        <v>20</v>
      </c>
      <c r="N6" s="6" t="s">
        <v>25</v>
      </c>
      <c r="O6" s="6" t="s">
        <v>26</v>
      </c>
      <c r="P6" s="7" t="s">
        <v>27</v>
      </c>
    </row>
    <row r="7" spans="2:16" ht="36.75" customHeight="1" x14ac:dyDescent="0.35">
      <c r="B7" s="48">
        <v>1</v>
      </c>
      <c r="C7" s="49">
        <v>2018011000817</v>
      </c>
      <c r="D7" s="50" t="s">
        <v>5</v>
      </c>
      <c r="E7" s="8">
        <v>16</v>
      </c>
      <c r="F7" s="8" t="s">
        <v>4</v>
      </c>
      <c r="G7" s="51" t="s">
        <v>6</v>
      </c>
      <c r="H7" s="9">
        <v>5736.023639</v>
      </c>
      <c r="I7" s="9"/>
      <c r="J7" s="9">
        <v>5600.2995060000003</v>
      </c>
      <c r="K7" s="9">
        <f>+H7-I7-J7</f>
        <v>135.72413299999971</v>
      </c>
      <c r="L7" s="9">
        <v>5566.1150600000001</v>
      </c>
      <c r="M7" s="9">
        <v>1862.7618338699999</v>
      </c>
      <c r="N7" s="9">
        <v>1862.7618338699999</v>
      </c>
      <c r="O7" s="10">
        <f t="shared" ref="O7:O15" si="0">+L7/H7</f>
        <v>0.97037868222076906</v>
      </c>
      <c r="P7" s="11">
        <f t="shared" ref="P7:P15" si="1">+M7/H7</f>
        <v>0.32474793534755164</v>
      </c>
    </row>
    <row r="8" spans="2:16" ht="36.75" customHeight="1" x14ac:dyDescent="0.35">
      <c r="B8" s="48"/>
      <c r="C8" s="49"/>
      <c r="D8" s="50"/>
      <c r="E8" s="8">
        <v>11</v>
      </c>
      <c r="F8" s="8" t="s">
        <v>4</v>
      </c>
      <c r="G8" s="52"/>
      <c r="H8" s="9">
        <v>2000</v>
      </c>
      <c r="I8" s="9"/>
      <c r="J8" s="9">
        <v>2000</v>
      </c>
      <c r="K8" s="9">
        <f>+H8-I8-J8</f>
        <v>0</v>
      </c>
      <c r="L8" s="9">
        <v>2000</v>
      </c>
      <c r="M8" s="9">
        <v>1092.428568</v>
      </c>
      <c r="N8" s="9">
        <v>1092.428568</v>
      </c>
      <c r="O8" s="10">
        <f t="shared" si="0"/>
        <v>1</v>
      </c>
      <c r="P8" s="11">
        <f t="shared" si="1"/>
        <v>0.54621428400000005</v>
      </c>
    </row>
    <row r="9" spans="2:16" ht="17.25" customHeight="1" x14ac:dyDescent="0.35">
      <c r="B9" s="53" t="s">
        <v>28</v>
      </c>
      <c r="C9" s="54"/>
      <c r="D9" s="54"/>
      <c r="E9" s="54"/>
      <c r="F9" s="54"/>
      <c r="G9" s="55"/>
      <c r="H9" s="12">
        <f>SUM(H7:H8)</f>
        <v>7736.023639</v>
      </c>
      <c r="I9" s="12">
        <f t="shared" ref="I9:N9" si="2">SUM(I7:I8)</f>
        <v>0</v>
      </c>
      <c r="J9" s="12">
        <f t="shared" si="2"/>
        <v>7600.2995060000003</v>
      </c>
      <c r="K9" s="12">
        <f t="shared" si="2"/>
        <v>135.72413299999971</v>
      </c>
      <c r="L9" s="12">
        <f t="shared" si="2"/>
        <v>7566.1150600000001</v>
      </c>
      <c r="M9" s="12">
        <f t="shared" si="2"/>
        <v>2955.1904018699997</v>
      </c>
      <c r="N9" s="12">
        <f t="shared" si="2"/>
        <v>2955.1904018699997</v>
      </c>
      <c r="O9" s="13">
        <f t="shared" si="0"/>
        <v>0.97803670374746121</v>
      </c>
      <c r="P9" s="14">
        <f t="shared" si="1"/>
        <v>0.38200379675313445</v>
      </c>
    </row>
    <row r="10" spans="2:16" ht="51" customHeight="1" x14ac:dyDescent="0.35">
      <c r="B10" s="15">
        <v>2</v>
      </c>
      <c r="C10" s="16">
        <v>2018011000994</v>
      </c>
      <c r="D10" s="17" t="s">
        <v>7</v>
      </c>
      <c r="E10" s="8">
        <v>16</v>
      </c>
      <c r="F10" s="8" t="s">
        <v>4</v>
      </c>
      <c r="G10" s="18" t="s">
        <v>8</v>
      </c>
      <c r="H10" s="19">
        <v>10900</v>
      </c>
      <c r="I10" s="19">
        <v>0</v>
      </c>
      <c r="J10" s="20">
        <v>10533.174867440001</v>
      </c>
      <c r="K10" s="19">
        <f>+H10-I10-J10</f>
        <v>366.82513255999947</v>
      </c>
      <c r="L10" s="20">
        <v>10533.174867440001</v>
      </c>
      <c r="M10" s="21">
        <v>5123.63097457</v>
      </c>
      <c r="N10" s="21">
        <v>5123.63097457</v>
      </c>
      <c r="O10" s="22">
        <f t="shared" si="0"/>
        <v>0.96634631811376148</v>
      </c>
      <c r="P10" s="23">
        <f t="shared" si="1"/>
        <v>0.47005788757522937</v>
      </c>
    </row>
    <row r="11" spans="2:16" ht="17.25" customHeight="1" x14ac:dyDescent="0.35">
      <c r="B11" s="53" t="s">
        <v>28</v>
      </c>
      <c r="C11" s="54"/>
      <c r="D11" s="54"/>
      <c r="E11" s="54"/>
      <c r="F11" s="54"/>
      <c r="G11" s="55"/>
      <c r="H11" s="12">
        <f>SUM(H10:H10)</f>
        <v>10900</v>
      </c>
      <c r="I11" s="12"/>
      <c r="J11" s="24">
        <f>SUM(J10:J10)</f>
        <v>10533.174867440001</v>
      </c>
      <c r="K11" s="12">
        <f t="shared" ref="K11" si="3">+H11-J11</f>
        <v>366.82513255999947</v>
      </c>
      <c r="L11" s="24">
        <f>SUM(L10:L10)</f>
        <v>10533.174867440001</v>
      </c>
      <c r="M11" s="12">
        <f>SUM(M10:M10)</f>
        <v>5123.63097457</v>
      </c>
      <c r="N11" s="12">
        <f>SUM(N10:N10)</f>
        <v>5123.63097457</v>
      </c>
      <c r="O11" s="13">
        <f t="shared" si="0"/>
        <v>0.96634631811376148</v>
      </c>
      <c r="P11" s="14">
        <f t="shared" si="1"/>
        <v>0.47005788757522937</v>
      </c>
    </row>
    <row r="12" spans="2:16" ht="41.25" customHeight="1" x14ac:dyDescent="0.35">
      <c r="B12" s="48">
        <v>3</v>
      </c>
      <c r="C12" s="56">
        <v>2018011000820</v>
      </c>
      <c r="D12" s="58" t="s">
        <v>9</v>
      </c>
      <c r="E12" s="25">
        <v>16</v>
      </c>
      <c r="F12" s="25" t="s">
        <v>4</v>
      </c>
      <c r="G12" s="60" t="s">
        <v>10</v>
      </c>
      <c r="H12" s="20">
        <v>73781.976362000001</v>
      </c>
      <c r="I12" s="19"/>
      <c r="J12" s="26">
        <v>73458.394627539994</v>
      </c>
      <c r="K12" s="26">
        <f t="shared" ref="K12:K13" si="4">+H12-I12-J12</f>
        <v>323.58173446000728</v>
      </c>
      <c r="L12" s="26">
        <v>71079.966012539997</v>
      </c>
      <c r="M12" s="26">
        <v>42154.867425199998</v>
      </c>
      <c r="N12" s="26">
        <v>42152.385085200003</v>
      </c>
      <c r="O12" s="22">
        <f t="shared" si="0"/>
        <v>0.96337844982353138</v>
      </c>
      <c r="P12" s="23">
        <f t="shared" si="1"/>
        <v>0.5713437007755604</v>
      </c>
    </row>
    <row r="13" spans="2:16" ht="41.25" customHeight="1" x14ac:dyDescent="0.35">
      <c r="B13" s="48"/>
      <c r="C13" s="57"/>
      <c r="D13" s="59"/>
      <c r="E13" s="25">
        <v>11</v>
      </c>
      <c r="F13" s="25" t="s">
        <v>4</v>
      </c>
      <c r="G13" s="61"/>
      <c r="H13" s="19">
        <v>2000</v>
      </c>
      <c r="I13" s="19"/>
      <c r="J13" s="26">
        <v>2000</v>
      </c>
      <c r="K13" s="26">
        <f t="shared" si="4"/>
        <v>0</v>
      </c>
      <c r="L13" s="26">
        <v>2000</v>
      </c>
      <c r="M13" s="26">
        <v>2000</v>
      </c>
      <c r="N13" s="26">
        <v>2000</v>
      </c>
      <c r="O13" s="22">
        <f t="shared" si="0"/>
        <v>1</v>
      </c>
      <c r="P13" s="23">
        <f t="shared" si="1"/>
        <v>1</v>
      </c>
    </row>
    <row r="14" spans="2:16" ht="18" customHeight="1" thickBot="1" x14ac:dyDescent="0.4">
      <c r="B14" s="53" t="s">
        <v>28</v>
      </c>
      <c r="C14" s="54"/>
      <c r="D14" s="54"/>
      <c r="E14" s="54"/>
      <c r="F14" s="54"/>
      <c r="G14" s="55"/>
      <c r="H14" s="27">
        <f>SUM(H12:H13)</f>
        <v>75781.976362000001</v>
      </c>
      <c r="I14" s="27">
        <f t="shared" ref="I14:N14" si="5">SUM(I12:I13)</f>
        <v>0</v>
      </c>
      <c r="J14" s="27">
        <f t="shared" si="5"/>
        <v>75458.394627539994</v>
      </c>
      <c r="K14" s="27">
        <f t="shared" si="5"/>
        <v>323.58173446000728</v>
      </c>
      <c r="L14" s="27">
        <f t="shared" si="5"/>
        <v>73079.966012539997</v>
      </c>
      <c r="M14" s="27">
        <f t="shared" si="5"/>
        <v>44154.867425199998</v>
      </c>
      <c r="N14" s="27">
        <f t="shared" si="5"/>
        <v>44152.385085200003</v>
      </c>
      <c r="O14" s="13">
        <f t="shared" si="0"/>
        <v>0.96434494745092325</v>
      </c>
      <c r="P14" s="14">
        <f t="shared" si="1"/>
        <v>0.58265658333161319</v>
      </c>
    </row>
    <row r="15" spans="2:16" ht="18.75" customHeight="1" thickBot="1" x14ac:dyDescent="0.4">
      <c r="B15" s="46" t="s">
        <v>21</v>
      </c>
      <c r="C15" s="47"/>
      <c r="D15" s="47"/>
      <c r="E15" s="47"/>
      <c r="F15" s="47"/>
      <c r="G15" s="47"/>
      <c r="H15" s="28">
        <f>+H9+H11+H14</f>
        <v>94418.000001000008</v>
      </c>
      <c r="I15" s="28">
        <f t="shared" ref="I15:N15" si="6">+I9+I11+I14</f>
        <v>0</v>
      </c>
      <c r="J15" s="28">
        <f t="shared" si="6"/>
        <v>93591.86900097999</v>
      </c>
      <c r="K15" s="28">
        <f t="shared" si="6"/>
        <v>826.13100002000647</v>
      </c>
      <c r="L15" s="28">
        <f t="shared" si="6"/>
        <v>91179.255939979994</v>
      </c>
      <c r="M15" s="28">
        <f t="shared" si="6"/>
        <v>52233.688801639997</v>
      </c>
      <c r="N15" s="28">
        <f t="shared" si="6"/>
        <v>52231.206461640002</v>
      </c>
      <c r="O15" s="29">
        <f t="shared" si="0"/>
        <v>0.96569781121199649</v>
      </c>
      <c r="P15" s="31">
        <f t="shared" si="1"/>
        <v>0.55321748820232131</v>
      </c>
    </row>
    <row r="16" spans="2:16" ht="40.5" customHeight="1" x14ac:dyDescent="0.35">
      <c r="K16" s="30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  <row r="91" ht="28.5" customHeight="1" x14ac:dyDescent="0.35"/>
    <row r="92" ht="28.5" customHeight="1" x14ac:dyDescent="0.35"/>
    <row r="93" ht="28.5" customHeight="1" x14ac:dyDescent="0.35"/>
    <row r="94" ht="28.5" customHeight="1" x14ac:dyDescent="0.35"/>
    <row r="95" ht="28.5" customHeight="1" x14ac:dyDescent="0.35"/>
    <row r="96" ht="28.5" customHeight="1" x14ac:dyDescent="0.35"/>
    <row r="97" ht="28.5" customHeight="1" x14ac:dyDescent="0.35"/>
    <row r="98" ht="28.5" customHeight="1" x14ac:dyDescent="0.35"/>
    <row r="99" ht="28.5" customHeight="1" x14ac:dyDescent="0.35"/>
    <row r="100" ht="28.5" customHeight="1" x14ac:dyDescent="0.35"/>
    <row r="101" ht="28.5" customHeight="1" x14ac:dyDescent="0.35"/>
    <row r="102" ht="28.5" customHeight="1" x14ac:dyDescent="0.35"/>
    <row r="103" ht="28.5" customHeight="1" x14ac:dyDescent="0.35"/>
    <row r="104" ht="28.5" customHeight="1" x14ac:dyDescent="0.35"/>
    <row r="105" ht="28.5" customHeight="1" x14ac:dyDescent="0.35"/>
    <row r="106" ht="28.5" customHeight="1" x14ac:dyDescent="0.35"/>
    <row r="107" ht="28.5" customHeight="1" x14ac:dyDescent="0.35"/>
    <row r="108" ht="28.5" customHeight="1" x14ac:dyDescent="0.35"/>
    <row r="109" ht="28.5" customHeight="1" x14ac:dyDescent="0.35"/>
    <row r="110" ht="28.5" customHeight="1" x14ac:dyDescent="0.35"/>
    <row r="111" ht="28.5" customHeight="1" x14ac:dyDescent="0.35"/>
    <row r="112" ht="28.5" customHeight="1" x14ac:dyDescent="0.35"/>
    <row r="113" ht="28.5" customHeight="1" x14ac:dyDescent="0.35"/>
    <row r="114" ht="28.5" customHeight="1" x14ac:dyDescent="0.35"/>
    <row r="115" ht="28.5" customHeight="1" x14ac:dyDescent="0.35"/>
    <row r="116" ht="28.5" customHeight="1" x14ac:dyDescent="0.35"/>
    <row r="117" ht="28.5" customHeight="1" x14ac:dyDescent="0.35"/>
    <row r="118" ht="28.5" customHeight="1" x14ac:dyDescent="0.35"/>
    <row r="119" ht="28.5" customHeight="1" x14ac:dyDescent="0.35"/>
    <row r="120" ht="28.5" customHeight="1" x14ac:dyDescent="0.35"/>
  </sheetData>
  <mergeCells count="19">
    <mergeCell ref="B15:G15"/>
    <mergeCell ref="B7:B8"/>
    <mergeCell ref="C7:C8"/>
    <mergeCell ref="D7:D8"/>
    <mergeCell ref="G7:G8"/>
    <mergeCell ref="B9:G9"/>
    <mergeCell ref="B11:G11"/>
    <mergeCell ref="B12:B13"/>
    <mergeCell ref="C12:C13"/>
    <mergeCell ref="D12:D13"/>
    <mergeCell ref="G12:G13"/>
    <mergeCell ref="B14:G14"/>
    <mergeCell ref="H5:N5"/>
    <mergeCell ref="O5:P5"/>
    <mergeCell ref="B2:G3"/>
    <mergeCell ref="H2:P2"/>
    <mergeCell ref="H3:P3"/>
    <mergeCell ref="H4:N4"/>
    <mergeCell ref="O4:P4"/>
  </mergeCells>
  <printOptions horizont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Sept FGN</vt:lpstr>
      <vt:lpstr>'Inv_Eje_30 Sept FGN'!Área_de_impresión</vt:lpstr>
      <vt:lpstr>'Inv_Eje_30 Sept FGN'!Títulos_a_imprimir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2021-10-06T19:20:18Z</dcterms:created>
  <dcterms:modified xsi:type="dcterms:W3CDTF">2021-10-06T20:14:58Z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