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DE260E64-48D7-4DE8-B476-5FDEE0D4FE8E}" xr6:coauthVersionLast="46" xr6:coauthVersionMax="46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31 Mar FGN" sheetId="7" r:id="rId1"/>
  </sheets>
  <definedNames>
    <definedName name="_xlnm.Print_Area" localSheetId="0">'Inv_Eje_31 Mar FGN'!$B$2:$P$15</definedName>
    <definedName name="_xlnm.Print_Titles" localSheetId="0">'Inv_Eje_31 Mar FGN'!$2:$6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7" l="1"/>
  <c r="O14" i="7"/>
  <c r="N14" i="7"/>
  <c r="M14" i="7"/>
  <c r="P14" i="7" s="1"/>
  <c r="L14" i="7"/>
  <c r="J14" i="7"/>
  <c r="I14" i="7"/>
  <c r="H14" i="7"/>
  <c r="P13" i="7"/>
  <c r="O13" i="7"/>
  <c r="K13" i="7"/>
  <c r="P12" i="7"/>
  <c r="O12" i="7"/>
  <c r="K12" i="7"/>
  <c r="K14" i="7" s="1"/>
  <c r="N11" i="7"/>
  <c r="N15" i="7" s="1"/>
  <c r="M11" i="7"/>
  <c r="P11" i="7" s="1"/>
  <c r="L11" i="7"/>
  <c r="O11" i="7" s="1"/>
  <c r="J11" i="7"/>
  <c r="J15" i="7" s="1"/>
  <c r="H11" i="7"/>
  <c r="K11" i="7" s="1"/>
  <c r="P10" i="7"/>
  <c r="O10" i="7"/>
  <c r="K10" i="7"/>
  <c r="N9" i="7"/>
  <c r="M9" i="7"/>
  <c r="L9" i="7"/>
  <c r="L15" i="7" s="1"/>
  <c r="J9" i="7"/>
  <c r="I9" i="7"/>
  <c r="H9" i="7"/>
  <c r="H15" i="7" s="1"/>
  <c r="P8" i="7"/>
  <c r="O8" i="7"/>
  <c r="K8" i="7"/>
  <c r="P7" i="7"/>
  <c r="O7" i="7"/>
  <c r="K7" i="7"/>
  <c r="K9" i="7" s="1"/>
  <c r="K15" i="7" l="1"/>
  <c r="O15" i="7"/>
  <c r="P9" i="7"/>
  <c r="M15" i="7"/>
  <c r="P15" i="7" s="1"/>
  <c r="O9" i="7"/>
</calcChain>
</file>

<file path=xl/sharedStrings.xml><?xml version="1.0" encoding="utf-8"?>
<sst xmlns="http://schemas.openxmlformats.org/spreadsheetml/2006/main" count="37" uniqueCount="31">
  <si>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</si>
  <si>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</si>
  <si>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</si>
  <si>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</si>
  <si>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</si>
  <si>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</si>
  <si>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</si>
  <si>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</si>
  <si>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</si>
  <si>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C-2999-0800-17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</si>
  <si>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</si>
  <si>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</si>
  <si>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</si>
  <si>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</si>
  <si>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</si>
  <si>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</si>
  <si>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</si>
  <si>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</si>
  <si>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</si>
  <si>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</si>
  <si>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</si>
  <si>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</si>
  <si>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FISCALÍA GENERAL DE LA NACIÓN  -  Unidad Ejecutora: 29-01-01 FISCALÍA GENERAL DE LA NACIÓN - GESTIÓN GENERAL</t>
  </si>
  <si>
    <t>PROYECTOS DE INVERSION 2021</t>
  </si>
  <si>
    <t>AVANCE CORRESPONDIENTE A MARZO DE 2021</t>
  </si>
  <si>
    <t>Ejecución Presupuestal con Corte al 31 de Marzo de 2021</t>
  </si>
  <si>
    <t>APROPIACIÓN BLOQUEADA</t>
  </si>
  <si>
    <t>PAGO</t>
  </si>
  <si>
    <t>% Ejecución con respecto al compromiso</t>
  </si>
  <si>
    <t>% Ejecución con respecto a la Obligacion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</si>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</sst>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164" fontId="8" fillId="0" borderId="0" applyFill="0">
      <alignment horizontal="center" vertical="center" wrapText="1"/>
    </xf>
    <xf numFmtId="0" fontId="4" fillId="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 applyFont="1" applyFill="1" applyBorder="1"/>
    <xf numFmtId="0" fontId="1" fillId="0" borderId="0" xfId="10" applyAlignment="1">
      <alignment horizontal="justify" vertical="center"/>
    </xf>
    <xf numFmtId="0" fontId="12" fillId="7" borderId="17" xfId="10" applyFont="1" applyFill="1" applyBorder="1" applyAlignment="1">
      <alignment horizontal="center" vertical="center" wrapText="1"/>
    </xf>
    <xf numFmtId="0" fontId="6" fillId="5" borderId="18" xfId="10" applyFont="1" applyFill="1" applyBorder="1" applyAlignment="1">
      <alignment horizontal="center" vertical="center" wrapText="1"/>
    </xf>
    <xf numFmtId="0" fontId="13" fillId="5" borderId="18" xfId="10" applyFont="1" applyFill="1" applyBorder="1" applyAlignment="1">
      <alignment horizontal="center" vertical="center" wrapText="1"/>
    </xf>
    <xf numFmtId="0" fontId="7" fillId="7" borderId="6" xfId="10" applyFont="1" applyFill="1" applyBorder="1" applyAlignment="1">
      <alignment horizontal="center" vertical="center" wrapText="1"/>
    </xf>
    <xf numFmtId="0" fontId="11" fillId="5" borderId="6" xfId="10" applyFont="1" applyFill="1" applyBorder="1" applyAlignment="1">
      <alignment horizontal="center" vertical="center" wrapText="1"/>
    </xf>
    <xf numFmtId="0" fontId="11" fillId="5" borderId="7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67" fontId="14" fillId="3" borderId="2" xfId="11" applyNumberFormat="1" applyFont="1" applyFill="1" applyBorder="1" applyAlignment="1">
      <alignment horizontal="right" vertical="center" wrapText="1"/>
    </xf>
    <xf numFmtId="167" fontId="19" fillId="3" borderId="1" xfId="0" applyNumberFormat="1" applyFont="1" applyFill="1" applyBorder="1" applyAlignment="1">
      <alignment horizontal="right" vertical="center" wrapText="1" readingOrder="1"/>
    </xf>
    <xf numFmtId="167" fontId="14" fillId="3" borderId="1" xfId="11" applyNumberFormat="1" applyFont="1" applyFill="1" applyBorder="1" applyAlignment="1">
      <alignment horizontal="right" vertical="center" wrapText="1"/>
    </xf>
    <xf numFmtId="10" fontId="14" fillId="3" borderId="1" xfId="10" applyNumberFormat="1" applyFont="1" applyFill="1" applyBorder="1" applyAlignment="1">
      <alignment horizontal="center" vertical="center" wrapText="1"/>
    </xf>
    <xf numFmtId="10" fontId="14" fillId="3" borderId="9" xfId="10" applyNumberFormat="1" applyFont="1" applyFill="1" applyBorder="1" applyAlignment="1">
      <alignment horizontal="center" vertical="center" wrapText="1"/>
    </xf>
    <xf numFmtId="167" fontId="20" fillId="4" borderId="2" xfId="11" applyNumberFormat="1" applyFont="1" applyFill="1" applyBorder="1" applyAlignment="1">
      <alignment horizontal="right" vertical="center" wrapText="1"/>
    </xf>
    <xf numFmtId="10" fontId="20" fillId="4" borderId="1" xfId="10" applyNumberFormat="1" applyFont="1" applyFill="1" applyBorder="1" applyAlignment="1">
      <alignment horizontal="center" vertical="center" wrapText="1"/>
    </xf>
    <xf numFmtId="10" fontId="20" fillId="4" borderId="9" xfId="10" applyNumberFormat="1" applyFont="1" applyFill="1" applyBorder="1" applyAlignment="1">
      <alignment horizontal="center" vertical="center" wrapText="1"/>
    </xf>
    <xf numFmtId="165" fontId="6" fillId="3" borderId="8" xfId="11" applyFont="1" applyFill="1" applyBorder="1" applyAlignment="1">
      <alignment horizontal="left" vertical="center" wrapText="1"/>
    </xf>
    <xf numFmtId="1" fontId="5" fillId="3" borderId="1" xfId="10" applyNumberFormat="1" applyFont="1" applyFill="1" applyBorder="1" applyAlignment="1">
      <alignment horizontal="center" vertical="center" wrapText="1"/>
    </xf>
    <xf numFmtId="0" fontId="5" fillId="0" borderId="2" xfId="10" applyFont="1" applyBorder="1" applyAlignment="1">
      <alignment horizontal="left" vertical="center" wrapText="1" indent="1"/>
    </xf>
    <xf numFmtId="0" fontId="5" fillId="0" borderId="3" xfId="10" applyFont="1" applyBorder="1" applyAlignment="1">
      <alignment vertical="center" wrapText="1"/>
    </xf>
    <xf numFmtId="165" fontId="10" fillId="3" borderId="2" xfId="11" applyFont="1" applyFill="1" applyBorder="1" applyAlignment="1">
      <alignment horizontal="right" vertical="center" wrapText="1"/>
    </xf>
    <xf numFmtId="166" fontId="10" fillId="3" borderId="2" xfId="11" applyNumberFormat="1" applyFont="1" applyFill="1" applyBorder="1" applyAlignment="1">
      <alignment horizontal="right" vertical="center" wrapText="1"/>
    </xf>
    <xf numFmtId="167" fontId="10" fillId="3" borderId="1" xfId="11" applyNumberFormat="1" applyFont="1" applyFill="1" applyBorder="1" applyAlignment="1">
      <alignment horizontal="right" vertical="center" wrapText="1"/>
    </xf>
    <xf numFmtId="10" fontId="10" fillId="3" borderId="1" xfId="10" applyNumberFormat="1" applyFont="1" applyFill="1" applyBorder="1" applyAlignment="1">
      <alignment horizontal="center" vertical="center" wrapText="1"/>
    </xf>
    <xf numFmtId="10" fontId="10" fillId="3" borderId="9" xfId="10" applyNumberFormat="1" applyFont="1" applyFill="1" applyBorder="1" applyAlignment="1">
      <alignment horizontal="center" vertical="center" wrapText="1"/>
    </xf>
    <xf numFmtId="166" fontId="20" fillId="4" borderId="2" xfId="11" applyNumberFormat="1" applyFont="1" applyFill="1" applyBorder="1" applyAlignment="1">
      <alignment horizontal="right" vertical="center" wrapText="1"/>
    </xf>
    <xf numFmtId="0" fontId="5" fillId="0" borderId="2" xfId="10" applyFont="1" applyBorder="1" applyAlignment="1">
      <alignment horizontal="center" vertical="center" wrapText="1"/>
    </xf>
    <xf numFmtId="167" fontId="10" fillId="3" borderId="2" xfId="11" applyNumberFormat="1" applyFont="1" applyFill="1" applyBorder="1" applyAlignment="1">
      <alignment horizontal="right" vertical="center" wrapText="1"/>
    </xf>
    <xf numFmtId="167" fontId="20" fillId="4" borderId="1" xfId="11" applyNumberFormat="1" applyFont="1" applyFill="1" applyBorder="1" applyAlignment="1">
      <alignment horizontal="right" vertical="center" wrapText="1"/>
    </xf>
    <xf numFmtId="167" fontId="9" fillId="4" borderId="6" xfId="11" applyNumberFormat="1" applyFont="1" applyFill="1" applyBorder="1" applyAlignment="1">
      <alignment horizontal="center" vertical="center" wrapText="1"/>
    </xf>
    <xf numFmtId="10" fontId="9" fillId="8" borderId="6" xfId="10" applyNumberFormat="1" applyFont="1" applyFill="1" applyBorder="1" applyAlignment="1">
      <alignment horizontal="center" vertical="center" wrapText="1"/>
    </xf>
    <xf numFmtId="10" fontId="9" fillId="8" borderId="7" xfId="10" applyNumberFormat="1" applyFont="1" applyFill="1" applyBorder="1" applyAlignment="1">
      <alignment horizontal="center" vertical="center" wrapText="1"/>
    </xf>
    <xf numFmtId="165" fontId="1" fillId="0" borderId="0" xfId="10" applyNumberFormat="1" applyAlignment="1">
      <alignment horizontal="justify" vertical="center"/>
    </xf>
    <xf numFmtId="165" fontId="6" fillId="3" borderId="8" xfId="11" applyFont="1" applyFill="1" applyBorder="1" applyAlignment="1">
      <alignment horizontal="center" vertical="center" wrapText="1"/>
    </xf>
    <xf numFmtId="1" fontId="5" fillId="3" borderId="3" xfId="10" applyNumberFormat="1" applyFont="1" applyFill="1" applyBorder="1" applyAlignment="1">
      <alignment horizontal="center" vertical="center" wrapText="1"/>
    </xf>
    <xf numFmtId="1" fontId="5" fillId="3" borderId="2" xfId="10" applyNumberFormat="1" applyFont="1" applyFill="1" applyBorder="1" applyAlignment="1">
      <alignment horizontal="center"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2" xfId="10" applyFont="1" applyBorder="1" applyAlignment="1">
      <alignment horizontal="center" vertical="center" wrapText="1"/>
    </xf>
    <xf numFmtId="0" fontId="5" fillId="0" borderId="3" xfId="10" applyFont="1" applyBorder="1" applyAlignment="1">
      <alignment horizontal="left" vertical="center" wrapText="1"/>
    </xf>
    <xf numFmtId="0" fontId="5" fillId="0" borderId="2" xfId="10" applyFont="1" applyBorder="1" applyAlignment="1">
      <alignment horizontal="left" vertical="center" wrapText="1"/>
    </xf>
    <xf numFmtId="165" fontId="6" fillId="4" borderId="21" xfId="11" applyFont="1" applyFill="1" applyBorder="1" applyAlignment="1">
      <alignment horizontal="center" vertical="center" wrapText="1"/>
    </xf>
    <xf numFmtId="165" fontId="6" fillId="4" borderId="22" xfId="11" applyFont="1" applyFill="1" applyBorder="1" applyAlignment="1">
      <alignment horizontal="center" vertical="center" wrapText="1"/>
    </xf>
    <xf numFmtId="165" fontId="6" fillId="4" borderId="23" xfId="11" applyFont="1" applyFill="1" applyBorder="1" applyAlignment="1">
      <alignment horizontal="center" vertical="center" wrapText="1"/>
    </xf>
    <xf numFmtId="0" fontId="9" fillId="4" borderId="24" xfId="10" applyFont="1" applyFill="1" applyBorder="1" applyAlignment="1">
      <alignment horizontal="center" vertical="center" wrapText="1"/>
    </xf>
    <xf numFmtId="0" fontId="9" fillId="4" borderId="6" xfId="10" applyFont="1" applyFill="1" applyBorder="1" applyAlignment="1">
      <alignment horizontal="center" vertical="center" wrapText="1"/>
    </xf>
    <xf numFmtId="1" fontId="5" fillId="3" borderId="1" xfId="10" applyNumberFormat="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19" xfId="10" applyFont="1" applyBorder="1" applyAlignment="1">
      <alignment horizontal="left" vertical="center" wrapText="1"/>
    </xf>
    <xf numFmtId="0" fontId="5" fillId="0" borderId="20" xfId="10" applyFont="1" applyBorder="1" applyAlignment="1">
      <alignment horizontal="left" vertical="center" wrapText="1"/>
    </xf>
    <xf numFmtId="0" fontId="16" fillId="0" borderId="0" xfId="10" applyFont="1" applyAlignment="1">
      <alignment horizontal="justify" vertical="center" wrapText="1"/>
    </xf>
    <xf numFmtId="0" fontId="16" fillId="0" borderId="0" xfId="10" applyFont="1" applyAlignment="1">
      <alignment horizontal="justify" vertical="center"/>
    </xf>
    <xf numFmtId="0" fontId="17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0" fillId="5" borderId="10" xfId="10" applyFont="1" applyFill="1" applyBorder="1" applyAlignment="1">
      <alignment horizontal="center" vertical="center"/>
    </xf>
    <xf numFmtId="0" fontId="10" fillId="5" borderId="11" xfId="10" applyFont="1" applyFill="1" applyBorder="1" applyAlignment="1">
      <alignment horizontal="center" vertical="center"/>
    </xf>
    <xf numFmtId="0" fontId="10" fillId="5" borderId="12" xfId="10" applyFont="1" applyFill="1" applyBorder="1" applyAlignment="1">
      <alignment horizontal="center" vertical="center"/>
    </xf>
    <xf numFmtId="0" fontId="11" fillId="5" borderId="4" xfId="10" applyFont="1" applyFill="1" applyBorder="1" applyAlignment="1">
      <alignment horizontal="center" vertical="center" wrapText="1"/>
    </xf>
    <xf numFmtId="0" fontId="11" fillId="5" borderId="5" xfId="10" applyFont="1" applyFill="1" applyBorder="1" applyAlignment="1">
      <alignment horizontal="center" vertical="center" wrapText="1"/>
    </xf>
    <xf numFmtId="0" fontId="6" fillId="6" borderId="13" xfId="10" applyFont="1" applyFill="1" applyBorder="1" applyAlignment="1">
      <alignment horizontal="center" vertical="center" wrapText="1"/>
    </xf>
    <xf numFmtId="0" fontId="6" fillId="6" borderId="14" xfId="10" applyFont="1" applyFill="1" applyBorder="1" applyAlignment="1">
      <alignment horizontal="center" vertical="center" wrapText="1"/>
    </xf>
    <xf numFmtId="0" fontId="6" fillId="6" borderId="15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 wrapText="1"/>
    </xf>
    <xf numFmtId="0" fontId="6" fillId="6" borderId="16" xfId="10" applyFont="1" applyFill="1" applyBorder="1" applyAlignment="1">
      <alignment horizontal="center" vertical="center" wrapText="1"/>
    </xf>
  </cellXfs>
  <cellStyles count="12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BB0A782-18D5-4179-9F3A-3C91A0607CAF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A0EB7819-20F5-4BFC-A482-F37DF64AA99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200025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3FA4A3-E569-4ADA-8B45-7F3E64541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121568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803-B6E6-460A-BF0D-E949CED1C799}">
  <sheetPr>
    <tabColor rgb="FF92D050"/>
    <pageSetUpPr fitToPage="1"/>
  </sheetPr>
  <dimension ref="B1:P120"/>
  <sheetViews>
    <sheetView showGridLines="0" tabSelected="1" topLeftCell="B1" zoomScale="85" zoomScaleNormal="85" workbookViewId="0">
      <selection activeCell="H15" sqref="H15"/>
    </sheetView>
  </sheetViews>
  <sheetFormatPr baseColWidth="10" defaultColWidth="11.42578125" defaultRowHeight="80.25" customHeight="1" x14ac:dyDescent="0.25"/>
  <cols>
    <col min="1" max="1" width="4.85546875" style="1" customWidth="1"/>
    <col min="2" max="2" width="5.7109375" style="1" customWidth="1"/>
    <col min="3" max="3" width="14.42578125" style="1" customWidth="1"/>
    <col min="4" max="4" width="15.5703125" style="1" customWidth="1"/>
    <col min="5" max="5" width="5.140625" style="1" customWidth="1"/>
    <col min="6" max="6" width="5.7109375" style="1" customWidth="1"/>
    <col min="7" max="7" width="47" style="1" customWidth="1"/>
    <col min="8" max="8" width="15.28515625" style="1" customWidth="1"/>
    <col min="9" max="9" width="15.28515625" style="1" hidden="1" customWidth="1"/>
    <col min="10" max="10" width="14.42578125" style="1" customWidth="1"/>
    <col min="11" max="11" width="16.140625" style="1" customWidth="1"/>
    <col min="12" max="12" width="18.28515625" style="1" customWidth="1"/>
    <col min="13" max="13" width="17.7109375" style="1" customWidth="1"/>
    <col min="14" max="14" width="13.85546875" style="1" customWidth="1"/>
    <col min="15" max="15" width="15.28515625" style="1" customWidth="1"/>
    <col min="16" max="16" width="14.85546875" style="1" customWidth="1"/>
    <col min="17" max="16384" width="11.42578125" style="1"/>
  </cols>
  <sheetData>
    <row r="1" spans="2:16" ht="21.75" customHeight="1" x14ac:dyDescent="0.25"/>
    <row r="2" spans="2:16" ht="26.25" customHeight="1" x14ac:dyDescent="0.25">
      <c r="B2" s="50" t="s">
        <v>22</v>
      </c>
      <c r="C2" s="51"/>
      <c r="D2" s="51"/>
      <c r="E2" s="51"/>
      <c r="F2" s="51"/>
      <c r="G2" s="51"/>
      <c r="H2" s="52" t="s">
        <v>23</v>
      </c>
      <c r="I2" s="52"/>
      <c r="J2" s="52"/>
      <c r="K2" s="52"/>
      <c r="L2" s="52"/>
      <c r="M2" s="52"/>
      <c r="N2" s="52"/>
      <c r="O2" s="52"/>
      <c r="P2" s="52"/>
    </row>
    <row r="3" spans="2:16" ht="35.25" customHeight="1" thickBot="1" x14ac:dyDescent="0.3">
      <c r="B3" s="51"/>
      <c r="C3" s="51"/>
      <c r="D3" s="51"/>
      <c r="E3" s="51"/>
      <c r="F3" s="51"/>
      <c r="G3" s="51"/>
      <c r="H3" s="53" t="s">
        <v>24</v>
      </c>
      <c r="I3" s="53"/>
      <c r="J3" s="53"/>
      <c r="K3" s="53"/>
      <c r="L3" s="53"/>
      <c r="M3" s="53"/>
      <c r="N3" s="53"/>
      <c r="O3" s="53"/>
      <c r="P3" s="53"/>
    </row>
    <row r="4" spans="2:16" ht="33.75" customHeight="1" x14ac:dyDescent="0.25">
      <c r="H4" s="54" t="s">
        <v>12</v>
      </c>
      <c r="I4" s="55"/>
      <c r="J4" s="55"/>
      <c r="K4" s="55"/>
      <c r="L4" s="55"/>
      <c r="M4" s="55"/>
      <c r="N4" s="56"/>
      <c r="O4" s="57" t="s">
        <v>25</v>
      </c>
      <c r="P4" s="58"/>
    </row>
    <row r="5" spans="2:16" ht="25.5" customHeight="1" thickBot="1" x14ac:dyDescent="0.3">
      <c r="H5" s="59" t="s">
        <v>13</v>
      </c>
      <c r="I5" s="60"/>
      <c r="J5" s="60"/>
      <c r="K5" s="60"/>
      <c r="L5" s="60"/>
      <c r="M5" s="60"/>
      <c r="N5" s="61"/>
      <c r="O5" s="62" t="s">
        <v>14</v>
      </c>
      <c r="P5" s="63"/>
    </row>
    <row r="6" spans="2:16" ht="35.25" customHeight="1" thickBot="1" x14ac:dyDescent="0.3">
      <c r="B6" s="2" t="s">
        <v>15</v>
      </c>
      <c r="C6" s="3" t="s">
        <v>16</v>
      </c>
      <c r="D6" s="3" t="s">
        <v>0</v>
      </c>
      <c r="E6" s="4" t="s">
        <v>1</v>
      </c>
      <c r="F6" s="4" t="s">
        <v>2</v>
      </c>
      <c r="G6" s="5" t="s">
        <v>11</v>
      </c>
      <c r="H6" s="6" t="s">
        <v>17</v>
      </c>
      <c r="I6" s="6" t="s">
        <v>26</v>
      </c>
      <c r="J6" s="6" t="s">
        <v>3</v>
      </c>
      <c r="K6" s="6" t="s">
        <v>18</v>
      </c>
      <c r="L6" s="6" t="s">
        <v>19</v>
      </c>
      <c r="M6" s="6" t="s">
        <v>20</v>
      </c>
      <c r="N6" s="6" t="s">
        <v>27</v>
      </c>
      <c r="O6" s="6" t="s">
        <v>28</v>
      </c>
      <c r="P6" s="7" t="s">
        <v>29</v>
      </c>
    </row>
    <row r="7" spans="2:16" ht="36.75" customHeight="1" x14ac:dyDescent="0.25">
      <c r="B7" s="34">
        <v>1</v>
      </c>
      <c r="C7" s="46">
        <v>2018011000817</v>
      </c>
      <c r="D7" s="47" t="s">
        <v>5</v>
      </c>
      <c r="E7" s="8">
        <v>16</v>
      </c>
      <c r="F7" s="8" t="s">
        <v>4</v>
      </c>
      <c r="G7" s="48" t="s">
        <v>6</v>
      </c>
      <c r="H7" s="9">
        <v>5736.023639</v>
      </c>
      <c r="I7" s="9"/>
      <c r="J7" s="10">
        <v>4723.4510110000001</v>
      </c>
      <c r="K7" s="9">
        <f>+H7-I7-J7</f>
        <v>1012.5726279999999</v>
      </c>
      <c r="L7" s="10">
        <v>4645.5906850000001</v>
      </c>
      <c r="M7" s="11">
        <v>0</v>
      </c>
      <c r="N7" s="11">
        <v>0</v>
      </c>
      <c r="O7" s="12">
        <f t="shared" ref="O7:O15" si="0">+L7/H7</f>
        <v>0.80989740931574983</v>
      </c>
      <c r="P7" s="13">
        <f t="shared" ref="P7:P15" si="1">+M7/H7</f>
        <v>0</v>
      </c>
    </row>
    <row r="8" spans="2:16" ht="36.75" customHeight="1" x14ac:dyDescent="0.25">
      <c r="B8" s="34"/>
      <c r="C8" s="46"/>
      <c r="D8" s="47"/>
      <c r="E8" s="8">
        <v>11</v>
      </c>
      <c r="F8" s="8" t="s">
        <v>4</v>
      </c>
      <c r="G8" s="49"/>
      <c r="H8" s="9">
        <v>2000</v>
      </c>
      <c r="I8" s="9"/>
      <c r="J8" s="9">
        <v>2000</v>
      </c>
      <c r="K8" s="9">
        <f>+H8-I8-J8</f>
        <v>0</v>
      </c>
      <c r="L8" s="9">
        <v>2000</v>
      </c>
      <c r="M8" s="9">
        <v>182.071428</v>
      </c>
      <c r="N8" s="9"/>
      <c r="O8" s="12">
        <f t="shared" si="0"/>
        <v>1</v>
      </c>
      <c r="P8" s="13">
        <f t="shared" si="1"/>
        <v>9.1035714000000004E-2</v>
      </c>
    </row>
    <row r="9" spans="2:16" ht="17.25" customHeight="1" x14ac:dyDescent="0.25">
      <c r="B9" s="41" t="s">
        <v>30</v>
      </c>
      <c r="C9" s="42"/>
      <c r="D9" s="42"/>
      <c r="E9" s="42"/>
      <c r="F9" s="42"/>
      <c r="G9" s="43"/>
      <c r="H9" s="14">
        <f>SUM(H7:H8)</f>
        <v>7736.023639</v>
      </c>
      <c r="I9" s="14">
        <f t="shared" ref="I9:N9" si="2">SUM(I7:I8)</f>
        <v>0</v>
      </c>
      <c r="J9" s="14">
        <f t="shared" si="2"/>
        <v>6723.4510110000001</v>
      </c>
      <c r="K9" s="14">
        <f t="shared" si="2"/>
        <v>1012.5726279999999</v>
      </c>
      <c r="L9" s="14">
        <f t="shared" si="2"/>
        <v>6645.5906850000001</v>
      </c>
      <c r="M9" s="14">
        <f t="shared" si="2"/>
        <v>182.071428</v>
      </c>
      <c r="N9" s="14">
        <f t="shared" si="2"/>
        <v>0</v>
      </c>
      <c r="O9" s="15">
        <f t="shared" si="0"/>
        <v>0.85904477482427199</v>
      </c>
      <c r="P9" s="16">
        <f t="shared" si="1"/>
        <v>2.3535531494773915E-2</v>
      </c>
    </row>
    <row r="10" spans="2:16" ht="51" customHeight="1" x14ac:dyDescent="0.25">
      <c r="B10" s="17">
        <v>2</v>
      </c>
      <c r="C10" s="18">
        <v>2018011000994</v>
      </c>
      <c r="D10" s="19" t="s">
        <v>7</v>
      </c>
      <c r="E10" s="8">
        <v>16</v>
      </c>
      <c r="F10" s="8" t="s">
        <v>4</v>
      </c>
      <c r="G10" s="20" t="s">
        <v>8</v>
      </c>
      <c r="H10" s="21">
        <v>10900</v>
      </c>
      <c r="I10" s="21">
        <v>0</v>
      </c>
      <c r="J10" s="22">
        <v>9748.3879550000001</v>
      </c>
      <c r="K10" s="21">
        <f>+H10-I10-J10</f>
        <v>1151.6120449999999</v>
      </c>
      <c r="L10" s="22">
        <v>9748.3879550000001</v>
      </c>
      <c r="M10" s="23">
        <v>0</v>
      </c>
      <c r="N10" s="23">
        <v>0</v>
      </c>
      <c r="O10" s="24">
        <f t="shared" si="0"/>
        <v>0.89434751880733943</v>
      </c>
      <c r="P10" s="25">
        <f t="shared" si="1"/>
        <v>0</v>
      </c>
    </row>
    <row r="11" spans="2:16" ht="17.25" customHeight="1" x14ac:dyDescent="0.25">
      <c r="B11" s="41" t="s">
        <v>30</v>
      </c>
      <c r="C11" s="42"/>
      <c r="D11" s="42"/>
      <c r="E11" s="42"/>
      <c r="F11" s="42"/>
      <c r="G11" s="43"/>
      <c r="H11" s="14">
        <f>SUM(H10:H10)</f>
        <v>10900</v>
      </c>
      <c r="I11" s="14"/>
      <c r="J11" s="26">
        <f>SUM(J10:J10)</f>
        <v>9748.3879550000001</v>
      </c>
      <c r="K11" s="14">
        <f t="shared" ref="K11" si="3">+H11-J11</f>
        <v>1151.6120449999999</v>
      </c>
      <c r="L11" s="26">
        <f>SUM(L10:L10)</f>
        <v>9748.3879550000001</v>
      </c>
      <c r="M11" s="14">
        <f>SUM(M10:M10)</f>
        <v>0</v>
      </c>
      <c r="N11" s="14">
        <f>SUM(N10:N10)</f>
        <v>0</v>
      </c>
      <c r="O11" s="15">
        <f t="shared" si="0"/>
        <v>0.89434751880733943</v>
      </c>
      <c r="P11" s="16">
        <f t="shared" si="1"/>
        <v>0</v>
      </c>
    </row>
    <row r="12" spans="2:16" ht="41.25" customHeight="1" x14ac:dyDescent="0.25">
      <c r="B12" s="34">
        <v>3</v>
      </c>
      <c r="C12" s="35">
        <v>2018011000820</v>
      </c>
      <c r="D12" s="37" t="s">
        <v>9</v>
      </c>
      <c r="E12" s="27">
        <v>16</v>
      </c>
      <c r="F12" s="27" t="s">
        <v>4</v>
      </c>
      <c r="G12" s="39" t="s">
        <v>10</v>
      </c>
      <c r="H12" s="22">
        <v>73781.976362000001</v>
      </c>
      <c r="I12" s="21"/>
      <c r="J12" s="28">
        <v>66593.953248000005</v>
      </c>
      <c r="K12" s="28">
        <f t="shared" ref="K12:K13" si="4">+H12-I12-J12</f>
        <v>7188.023113999996</v>
      </c>
      <c r="L12" s="28">
        <v>62201.203408000001</v>
      </c>
      <c r="M12" s="28">
        <v>9807.1995299999999</v>
      </c>
      <c r="N12" s="28">
        <v>9807.1995299999999</v>
      </c>
      <c r="O12" s="24">
        <f t="shared" si="0"/>
        <v>0.84304062421450054</v>
      </c>
      <c r="P12" s="25">
        <f t="shared" si="1"/>
        <v>0.13292134493500787</v>
      </c>
    </row>
    <row r="13" spans="2:16" ht="41.25" customHeight="1" x14ac:dyDescent="0.25">
      <c r="B13" s="34"/>
      <c r="C13" s="36"/>
      <c r="D13" s="38"/>
      <c r="E13" s="27">
        <v>11</v>
      </c>
      <c r="F13" s="27" t="s">
        <v>4</v>
      </c>
      <c r="G13" s="40"/>
      <c r="H13" s="21">
        <v>2000</v>
      </c>
      <c r="I13" s="21"/>
      <c r="J13" s="28">
        <v>2000</v>
      </c>
      <c r="K13" s="28">
        <f t="shared" si="4"/>
        <v>0</v>
      </c>
      <c r="L13" s="28">
        <v>2000</v>
      </c>
      <c r="M13" s="28">
        <v>1647.5920880000001</v>
      </c>
      <c r="N13" s="28">
        <v>1647.5920880000001</v>
      </c>
      <c r="O13" s="24">
        <f t="shared" si="0"/>
        <v>1</v>
      </c>
      <c r="P13" s="25">
        <f t="shared" si="1"/>
        <v>0.82379604400000006</v>
      </c>
    </row>
    <row r="14" spans="2:16" ht="18" customHeight="1" thickBot="1" x14ac:dyDescent="0.3">
      <c r="B14" s="41" t="s">
        <v>30</v>
      </c>
      <c r="C14" s="42"/>
      <c r="D14" s="42"/>
      <c r="E14" s="42"/>
      <c r="F14" s="42"/>
      <c r="G14" s="43"/>
      <c r="H14" s="29">
        <f>SUM(H12:H13)</f>
        <v>75781.976362000001</v>
      </c>
      <c r="I14" s="29">
        <f t="shared" ref="I14:N14" si="5">SUM(I12:I13)</f>
        <v>0</v>
      </c>
      <c r="J14" s="29">
        <f t="shared" si="5"/>
        <v>68593.953248000005</v>
      </c>
      <c r="K14" s="29">
        <f t="shared" si="5"/>
        <v>7188.023113999996</v>
      </c>
      <c r="L14" s="29">
        <f t="shared" si="5"/>
        <v>64201.203408000001</v>
      </c>
      <c r="M14" s="29">
        <f t="shared" si="5"/>
        <v>11454.791617999999</v>
      </c>
      <c r="N14" s="29">
        <f t="shared" si="5"/>
        <v>11454.791617999999</v>
      </c>
      <c r="O14" s="15">
        <f t="shared" si="0"/>
        <v>0.84718301752015213</v>
      </c>
      <c r="P14" s="16">
        <f t="shared" si="1"/>
        <v>0.15115456428956203</v>
      </c>
    </row>
    <row r="15" spans="2:16" ht="18.75" customHeight="1" thickBot="1" x14ac:dyDescent="0.3">
      <c r="B15" s="44" t="s">
        <v>21</v>
      </c>
      <c r="C15" s="45"/>
      <c r="D15" s="45"/>
      <c r="E15" s="45"/>
      <c r="F15" s="45"/>
      <c r="G15" s="45"/>
      <c r="H15" s="30">
        <f>+H9+H11+H14</f>
        <v>94418.000001000008</v>
      </c>
      <c r="I15" s="30">
        <f t="shared" ref="I15:N15" si="6">+I9+I11+I14</f>
        <v>0</v>
      </c>
      <c r="J15" s="30">
        <f t="shared" si="6"/>
        <v>85065.792214000001</v>
      </c>
      <c r="K15" s="30">
        <f t="shared" si="6"/>
        <v>9352.2077869999957</v>
      </c>
      <c r="L15" s="30">
        <f t="shared" si="6"/>
        <v>80595.182048000002</v>
      </c>
      <c r="M15" s="30">
        <f t="shared" si="6"/>
        <v>11636.863045999999</v>
      </c>
      <c r="N15" s="30">
        <f t="shared" si="6"/>
        <v>11454.791617999999</v>
      </c>
      <c r="O15" s="31">
        <f t="shared" si="0"/>
        <v>0.85359975901995799</v>
      </c>
      <c r="P15" s="32">
        <f t="shared" si="1"/>
        <v>0.12324835355416075</v>
      </c>
    </row>
    <row r="16" spans="2:16" ht="40.5" customHeight="1" x14ac:dyDescent="0.25">
      <c r="K16" s="33"/>
    </row>
    <row r="17" ht="28.5" customHeight="1" x14ac:dyDescent="0.25"/>
    <row r="18" ht="28.5" customHeight="1" x14ac:dyDescent="0.25"/>
    <row r="19" ht="28.5" customHeight="1" x14ac:dyDescent="0.25"/>
    <row r="20" ht="28.5" customHeight="1" x14ac:dyDescent="0.25"/>
    <row r="21" ht="28.5" customHeight="1" x14ac:dyDescent="0.25"/>
    <row r="22" ht="28.5" customHeight="1" x14ac:dyDescent="0.25"/>
    <row r="23" ht="28.5" customHeight="1" x14ac:dyDescent="0.25"/>
    <row r="24" ht="28.5" customHeight="1" x14ac:dyDescent="0.25"/>
    <row r="25" ht="28.5" customHeight="1" x14ac:dyDescent="0.25"/>
    <row r="26" ht="28.5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</sheetData>
  <mergeCells count="19">
    <mergeCell ref="H5:N5"/>
    <mergeCell ref="O5:P5"/>
    <mergeCell ref="B2:G3"/>
    <mergeCell ref="H2:P2"/>
    <mergeCell ref="H3:P3"/>
    <mergeCell ref="H4:N4"/>
    <mergeCell ref="O4:P4"/>
    <mergeCell ref="B15:G15"/>
    <mergeCell ref="B7:B8"/>
    <mergeCell ref="C7:C8"/>
    <mergeCell ref="D7:D8"/>
    <mergeCell ref="G7:G8"/>
    <mergeCell ref="B9:G9"/>
    <mergeCell ref="B11:G11"/>
    <mergeCell ref="B12:B13"/>
    <mergeCell ref="C12:C13"/>
    <mergeCell ref="D12:D13"/>
    <mergeCell ref="G12:G13"/>
    <mergeCell ref="B14:G14"/>
  </mergeCells>
  <printOptions horizontalCentered="1"/>
  <pageMargins left="0.15748031496062992" right="0.15748031496062992" top="1.0236220472440944" bottom="0.78740157480314965" header="0.35433070866141736" footer="0.35433070866141736"/>
  <pageSetup scale="62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FGN</vt:lpstr>
      <vt:lpstr>'Inv_Eje_31 Mar FGN'!Área_de_impresión</vt:lpstr>
      <vt:lpstr>'Inv_Eje_31 Mar FGN'!Títulos_a_imprimir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2021-04-12T14:06:48Z</dcterms:created>
  <dcterms:modified xsi:type="dcterms:W3CDTF">2021-04-12T14:06:55Z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