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F09D6C53-01C9-474D-BDD1-E6859B6B6EFD}" xr6:coauthVersionLast="47" xr6:coauthVersionMax="47" xr10:uidLastSave="{00000000-0000-0000-0000-000000000000}"/>
  <bookViews>
    <workbookView xWindow="-28920" yWindow="-2325" windowWidth="29040" windowHeight="15720" xr2:uid="{923FA098-A010-46AE-BC04-FC840C9AAC2F}"/>
  </bookViews>
  <sheets>
    <sheet name="Inv_Eje_31 Dic FEAB" sheetId="1" r:id="rId1"/>
  </sheets>
  <definedNames>
    <definedName name="_xlnm.Print_Area" localSheetId="0">'Inv_Eje_31 Dic FEAB'!$B$2:$P$13</definedName>
    <definedName name="_xlnm.Print_Titles" localSheetId="0">'Inv_Eje_31 Dic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N12" i="1"/>
  <c r="M12" i="1"/>
  <c r="L12" i="1"/>
  <c r="J12" i="1"/>
  <c r="I12" i="1"/>
  <c r="H12" i="1"/>
  <c r="P11" i="1"/>
  <c r="P12" i="1" s="1"/>
  <c r="O11" i="1"/>
  <c r="O12" i="1" s="1"/>
  <c r="K11" i="1"/>
  <c r="K12" i="1" s="1"/>
  <c r="N10" i="1"/>
  <c r="M10" i="1"/>
  <c r="L10" i="1"/>
  <c r="J10" i="1"/>
  <c r="I10" i="1"/>
  <c r="H10" i="1"/>
  <c r="P9" i="1"/>
  <c r="P10" i="1" s="1"/>
  <c r="O9" i="1"/>
  <c r="O10" i="1" s="1"/>
  <c r="K9" i="1"/>
  <c r="K10" i="1" s="1"/>
  <c r="N8" i="1"/>
  <c r="M8" i="1"/>
  <c r="M13" i="1" s="1"/>
  <c r="L8" i="1"/>
  <c r="K8" i="1"/>
  <c r="J8" i="1"/>
  <c r="I8" i="1"/>
  <c r="H8" i="1"/>
  <c r="H13" i="1" s="1"/>
  <c r="P7" i="1"/>
  <c r="P8" i="1" s="1"/>
  <c r="O7" i="1"/>
  <c r="O8" i="1" s="1"/>
  <c r="K7" i="1"/>
  <c r="L13" i="1" l="1"/>
  <c r="N13" i="1"/>
  <c r="J13" i="1"/>
  <c r="K13" i="1"/>
  <c r="O13" i="1"/>
  <c r="P13" i="1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<sst xmlns="http://schemas.openxmlformats.org/spreadsheetml/2006/main" count="35" uniqueCount="31">
  <si>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</si>
  <si>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2025</t>
  </si>
  <si>
    <t>Fuente Información SIIF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</si>
  <si>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</si>
  <si>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</si>
  <si>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</si>
  <si>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</si>
  <si>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</si>
  <si>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</si>
  <si>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</si>
  <si>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</si>
  <si>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</si>
  <si>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</si>
  <si>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</si>
  <si>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</si>
  <si>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</si>
  <si>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</si>
  <si>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</si>
  <si>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</si>
  <si>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</si>
  <si>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C-2999-0800-5-20111D</t>
  </si>
  <si>
    <t>CSF</t>
  </si>
  <si>
    <t>MEJORAMIENTO DE LA INFRAESTRUCTURA FÍSICA DE LA FISCALÍA A NIVEL  NACIONAL</t>
  </si>
  <si>
    <t>Subtotal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</si>
  <si>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</si>
  <si>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</si>
  <si>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</si>
  <si>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</si>
  <si>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</si>
  <si>
    <t>AVANCE CORRESPONDIENTE DICIEMBRE DE 2025</t>
  </si>
  <si>
    <t>Ejecución Presupuestal con Corte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</si>
</sst>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0.0%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" fontId="7" fillId="5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 wrapText="1"/>
    </xf>
    <xf numFmtId="3" fontId="7" fillId="5" borderId="14" xfId="0" applyNumberFormat="1" applyFont="1" applyFill="1" applyBorder="1" applyAlignment="1">
      <alignment horizontal="right" vertical="center" wrapText="1"/>
    </xf>
    <xf numFmtId="0" fontId="7" fillId="5" borderId="14" xfId="0" applyFont="1" applyFill="1" applyBorder="1" applyAlignment="1">
      <alignment horizontal="right" vertical="center" wrapText="1"/>
    </xf>
    <xf numFmtId="10" fontId="7" fillId="5" borderId="15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right" vertical="center" wrapText="1"/>
    </xf>
    <xf numFmtId="10" fontId="6" fillId="6" borderId="13" xfId="0" applyNumberFormat="1" applyFont="1" applyFill="1" applyBorder="1" applyAlignment="1">
      <alignment horizontal="center" vertical="center" wrapText="1"/>
    </xf>
    <xf numFmtId="10" fontId="6" fillId="6" borderId="19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10" fontId="7" fillId="0" borderId="21" xfId="0" applyNumberFormat="1" applyFont="1" applyBorder="1" applyAlignment="1">
      <alignment horizontal="center" vertical="center" wrapText="1"/>
    </xf>
    <xf numFmtId="10" fontId="7" fillId="0" borderId="22" xfId="0" applyNumberFormat="1" applyFont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right" vertical="center" wrapText="1"/>
    </xf>
    <xf numFmtId="3" fontId="6" fillId="6" borderId="9" xfId="0" applyNumberFormat="1" applyFont="1" applyFill="1" applyBorder="1" applyAlignment="1">
      <alignment horizontal="right" vertical="center" wrapText="1"/>
    </xf>
    <xf numFmtId="10" fontId="6" fillId="6" borderId="9" xfId="0" applyNumberFormat="1" applyFont="1" applyFill="1" applyBorder="1" applyAlignment="1">
      <alignment horizontal="center" vertical="center" wrapText="1"/>
    </xf>
    <xf numFmtId="10" fontId="6" fillId="6" borderId="29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justify" vertical="center"/>
    </xf>
    <xf numFmtId="165" fontId="7" fillId="5" borderId="14" xfId="0" applyNumberFormat="1" applyFont="1" applyFill="1" applyBorder="1" applyAlignment="1">
      <alignment horizontal="center" vertical="center" wrapText="1"/>
    </xf>
    <xf numFmtId="165" fontId="6" fillId="6" borderId="13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</cellXfs>
  <cellStyles count="2">
    <cellStyle name="Normal" xfId="0" builtinId="0"/>
    <cellStyle name="Normal 3 3" xfId="1" xr:uid="{098B99EB-AE99-4A8D-9AA1-782E5BE06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FF68-8DA4-4DC4-A779-31A113C56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6565B0-C875-4A38-9110-2F3F0AE2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07DA-CAE8-4DBA-B557-3EABB34D6E8C}">
  <sheetPr>
    <tabColor rgb="FF92D050"/>
    <pageSetUpPr fitToPage="1"/>
  </sheetPr>
  <dimension ref="B1:P88"/>
  <sheetViews>
    <sheetView showGridLines="0" tabSelected="1" zoomScale="90" zoomScaleNormal="90" workbookViewId="0"/>
  </sheetViews>
  <sheetFormatPr baseColWidth="10" defaultColWidth="11.453125" defaultRowHeight="80.25" customHeight="1" x14ac:dyDescent="0.35"/>
  <cols>
    <col min="1" max="1" width="3.7265625" style="2" customWidth="1"/>
    <col min="2" max="2" width="5.7265625" style="1" customWidth="1"/>
    <col min="3" max="3" width="18.1796875" style="2" customWidth="1"/>
    <col min="4" max="4" width="24.26953125" style="2" customWidth="1"/>
    <col min="5" max="5" width="5.1796875" style="2" customWidth="1"/>
    <col min="6" max="6" width="5.7265625" style="2" customWidth="1"/>
    <col min="7" max="7" width="47" style="2" customWidth="1"/>
    <col min="8" max="14" width="17" style="2" customWidth="1"/>
    <col min="15" max="15" width="15.7265625" style="2" customWidth="1"/>
    <col min="16" max="16" width="18.453125" style="2" customWidth="1"/>
    <col min="17" max="16384" width="11.453125" style="2"/>
  </cols>
  <sheetData>
    <row r="1" spans="2:16" ht="14.25" customHeight="1" x14ac:dyDescent="0.35"/>
    <row r="2" spans="2:16" ht="19.5" customHeight="1" x14ac:dyDescent="0.35">
      <c r="B2" s="52" t="s">
        <v>0</v>
      </c>
      <c r="C2" s="53"/>
      <c r="D2" s="53"/>
      <c r="E2" s="53"/>
      <c r="F2" s="53"/>
      <c r="G2" s="53"/>
      <c r="H2" s="34" t="s">
        <v>1</v>
      </c>
      <c r="I2" s="34"/>
      <c r="J2" s="34"/>
      <c r="K2" s="34"/>
      <c r="L2" s="34"/>
      <c r="M2" s="34"/>
      <c r="N2" s="34"/>
      <c r="O2" s="34"/>
      <c r="P2" s="34"/>
    </row>
    <row r="3" spans="2:16" ht="21" customHeight="1" thickBot="1" x14ac:dyDescent="0.4">
      <c r="B3" s="53"/>
      <c r="C3" s="53"/>
      <c r="D3" s="53"/>
      <c r="E3" s="53"/>
      <c r="F3" s="53"/>
      <c r="G3" s="53"/>
      <c r="H3" s="34" t="s">
        <v>29</v>
      </c>
      <c r="I3" s="34"/>
      <c r="J3" s="34"/>
      <c r="K3" s="34"/>
      <c r="L3" s="34"/>
      <c r="M3" s="34"/>
      <c r="N3" s="34"/>
      <c r="O3" s="34"/>
      <c r="P3" s="34"/>
    </row>
    <row r="4" spans="2:16" ht="31.5" customHeight="1" x14ac:dyDescent="0.35">
      <c r="H4" s="35" t="s">
        <v>2</v>
      </c>
      <c r="I4" s="36"/>
      <c r="J4" s="36"/>
      <c r="K4" s="36"/>
      <c r="L4" s="36"/>
      <c r="M4" s="36"/>
      <c r="N4" s="36"/>
      <c r="O4" s="37" t="s">
        <v>30</v>
      </c>
      <c r="P4" s="38"/>
    </row>
    <row r="5" spans="2:16" ht="25.5" customHeight="1" thickBot="1" x14ac:dyDescent="0.4">
      <c r="H5" s="39" t="s">
        <v>3</v>
      </c>
      <c r="I5" s="40"/>
      <c r="J5" s="40"/>
      <c r="K5" s="40"/>
      <c r="L5" s="40"/>
      <c r="M5" s="40"/>
      <c r="N5" s="40"/>
      <c r="O5" s="41" t="s">
        <v>4</v>
      </c>
      <c r="P5" s="42"/>
    </row>
    <row r="6" spans="2:16" ht="44.25" customHeight="1" thickBot="1" x14ac:dyDescent="0.4"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6" t="s">
        <v>19</v>
      </c>
    </row>
    <row r="7" spans="2:16" ht="56.25" customHeight="1" x14ac:dyDescent="0.35">
      <c r="B7" s="7">
        <v>1</v>
      </c>
      <c r="C7" s="8">
        <v>2018011000521</v>
      </c>
      <c r="D7" s="9" t="s">
        <v>20</v>
      </c>
      <c r="E7" s="10">
        <v>26</v>
      </c>
      <c r="F7" s="10" t="s">
        <v>21</v>
      </c>
      <c r="G7" s="11" t="s">
        <v>22</v>
      </c>
      <c r="H7" s="12">
        <v>2000000000</v>
      </c>
      <c r="I7" s="13">
        <v>0</v>
      </c>
      <c r="J7" s="12">
        <v>1999895685.5899999</v>
      </c>
      <c r="K7" s="12">
        <f>+H7-I7-J7</f>
        <v>104314.41000008583</v>
      </c>
      <c r="L7" s="12">
        <v>1999895685.5899999</v>
      </c>
      <c r="M7" s="12">
        <v>1788426887.24</v>
      </c>
      <c r="N7" s="12">
        <v>1788426887.24</v>
      </c>
      <c r="O7" s="32">
        <f>+L7/H7</f>
        <v>0.99994784279499993</v>
      </c>
      <c r="P7" s="14">
        <f>+M7/H7</f>
        <v>0.89421344361999999</v>
      </c>
    </row>
    <row r="8" spans="2:16" ht="18" customHeight="1" x14ac:dyDescent="0.35">
      <c r="B8" s="43" t="s">
        <v>23</v>
      </c>
      <c r="C8" s="44"/>
      <c r="D8" s="44"/>
      <c r="E8" s="44"/>
      <c r="F8" s="44"/>
      <c r="G8" s="45"/>
      <c r="H8" s="15">
        <f>+H7</f>
        <v>2000000000</v>
      </c>
      <c r="I8" s="15">
        <f t="shared" ref="I8:N8" si="0">+I7</f>
        <v>0</v>
      </c>
      <c r="J8" s="15">
        <f t="shared" si="0"/>
        <v>1999895685.5899999</v>
      </c>
      <c r="K8" s="15">
        <f t="shared" si="0"/>
        <v>104314.41000008583</v>
      </c>
      <c r="L8" s="15">
        <f t="shared" si="0"/>
        <v>1999895685.5899999</v>
      </c>
      <c r="M8" s="15">
        <f t="shared" si="0"/>
        <v>1788426887.24</v>
      </c>
      <c r="N8" s="15">
        <f t="shared" si="0"/>
        <v>1788426887.24</v>
      </c>
      <c r="O8" s="33">
        <f>+O7</f>
        <v>0.99994784279499993</v>
      </c>
      <c r="P8" s="17">
        <f>+P7</f>
        <v>0.89421344361999999</v>
      </c>
    </row>
    <row r="9" spans="2:16" ht="47.25" customHeight="1" x14ac:dyDescent="0.35">
      <c r="B9" s="18">
        <v>2</v>
      </c>
      <c r="C9" s="8">
        <v>2020011000143</v>
      </c>
      <c r="D9" s="19" t="s">
        <v>24</v>
      </c>
      <c r="E9" s="20">
        <v>26</v>
      </c>
      <c r="F9" s="20" t="s">
        <v>21</v>
      </c>
      <c r="G9" s="21" t="s">
        <v>25</v>
      </c>
      <c r="H9" s="22">
        <v>11838143424</v>
      </c>
      <c r="I9" s="23"/>
      <c r="J9" s="22">
        <v>11837989626.799999</v>
      </c>
      <c r="K9" s="24">
        <f>+H9-I9-J9</f>
        <v>153797.20000076294</v>
      </c>
      <c r="L9" s="12">
        <v>11837989626.799999</v>
      </c>
      <c r="M9" s="12">
        <v>11837989626.799999</v>
      </c>
      <c r="N9" s="12">
        <v>11837989626.799999</v>
      </c>
      <c r="O9" s="25">
        <f>+L9/H9</f>
        <v>0.99998700833445819</v>
      </c>
      <c r="P9" s="26">
        <f>+M9/H9</f>
        <v>0.99998700833445819</v>
      </c>
    </row>
    <row r="10" spans="2:16" ht="18.75" customHeight="1" x14ac:dyDescent="0.35">
      <c r="B10" s="43" t="s">
        <v>23</v>
      </c>
      <c r="C10" s="44"/>
      <c r="D10" s="44"/>
      <c r="E10" s="44"/>
      <c r="F10" s="44"/>
      <c r="G10" s="45"/>
      <c r="H10" s="27">
        <f>+H9</f>
        <v>11838143424</v>
      </c>
      <c r="I10" s="27">
        <f t="shared" ref="I10:N10" si="1">+I9</f>
        <v>0</v>
      </c>
      <c r="J10" s="27">
        <f t="shared" si="1"/>
        <v>11837989626.799999</v>
      </c>
      <c r="K10" s="27">
        <f t="shared" si="1"/>
        <v>153797.20000076294</v>
      </c>
      <c r="L10" s="27">
        <f t="shared" si="1"/>
        <v>11837989626.799999</v>
      </c>
      <c r="M10" s="27">
        <f t="shared" si="1"/>
        <v>11837989626.799999</v>
      </c>
      <c r="N10" s="27">
        <f t="shared" si="1"/>
        <v>11837989626.799999</v>
      </c>
      <c r="O10" s="16">
        <f>+O9</f>
        <v>0.99998700833445819</v>
      </c>
      <c r="P10" s="17">
        <f>+P9</f>
        <v>0.99998700833445819</v>
      </c>
    </row>
    <row r="11" spans="2:16" ht="63.75" customHeight="1" x14ac:dyDescent="0.35">
      <c r="B11" s="18">
        <v>3</v>
      </c>
      <c r="C11" s="8">
        <v>202300000000407</v>
      </c>
      <c r="D11" s="19" t="s">
        <v>26</v>
      </c>
      <c r="E11" s="20">
        <v>26</v>
      </c>
      <c r="F11" s="20" t="s">
        <v>21</v>
      </c>
      <c r="G11" s="21" t="s">
        <v>27</v>
      </c>
      <c r="H11" s="22">
        <v>5437856576</v>
      </c>
      <c r="I11" s="23">
        <v>0</v>
      </c>
      <c r="J11" s="22">
        <v>5353591727</v>
      </c>
      <c r="K11" s="24">
        <f>+H11-I11-J11</f>
        <v>84264849</v>
      </c>
      <c r="L11" s="12">
        <v>5353591727</v>
      </c>
      <c r="M11" s="12">
        <v>3188541261</v>
      </c>
      <c r="N11" s="12">
        <v>3188541261</v>
      </c>
      <c r="O11" s="25">
        <f>+L11/H11</f>
        <v>0.98450403245795348</v>
      </c>
      <c r="P11" s="26">
        <f>+M11/H11</f>
        <v>0.58635994098716004</v>
      </c>
    </row>
    <row r="12" spans="2:16" ht="18" customHeight="1" thickBot="1" x14ac:dyDescent="0.4">
      <c r="B12" s="46" t="s">
        <v>23</v>
      </c>
      <c r="C12" s="47"/>
      <c r="D12" s="47"/>
      <c r="E12" s="47"/>
      <c r="F12" s="47"/>
      <c r="G12" s="48"/>
      <c r="H12" s="27">
        <f>+H11</f>
        <v>5437856576</v>
      </c>
      <c r="I12" s="27">
        <f t="shared" ref="I12:N12" si="2">+I11</f>
        <v>0</v>
      </c>
      <c r="J12" s="27">
        <f t="shared" si="2"/>
        <v>5353591727</v>
      </c>
      <c r="K12" s="27">
        <f t="shared" si="2"/>
        <v>84264849</v>
      </c>
      <c r="L12" s="27">
        <f t="shared" si="2"/>
        <v>5353591727</v>
      </c>
      <c r="M12" s="27">
        <f t="shared" si="2"/>
        <v>3188541261</v>
      </c>
      <c r="N12" s="27">
        <f t="shared" si="2"/>
        <v>3188541261</v>
      </c>
      <c r="O12" s="16">
        <f>+O11</f>
        <v>0.98450403245795348</v>
      </c>
      <c r="P12" s="17">
        <f>+P11</f>
        <v>0.58635994098716004</v>
      </c>
    </row>
    <row r="13" spans="2:16" ht="27.75" customHeight="1" thickBot="1" x14ac:dyDescent="0.4">
      <c r="B13" s="49" t="s">
        <v>28</v>
      </c>
      <c r="C13" s="50"/>
      <c r="D13" s="50"/>
      <c r="E13" s="50"/>
      <c r="F13" s="50"/>
      <c r="G13" s="51"/>
      <c r="H13" s="28">
        <f>+H8+H10+H12</f>
        <v>19276000000</v>
      </c>
      <c r="I13" s="28">
        <f t="shared" ref="I13:N13" si="3">+I8+I10+I12</f>
        <v>0</v>
      </c>
      <c r="J13" s="28">
        <f t="shared" si="3"/>
        <v>19191477039.389999</v>
      </c>
      <c r="K13" s="28">
        <f t="shared" si="3"/>
        <v>84522960.610000849</v>
      </c>
      <c r="L13" s="28">
        <f t="shared" si="3"/>
        <v>19191477039.389999</v>
      </c>
      <c r="M13" s="28">
        <f t="shared" si="3"/>
        <v>16814957775.039999</v>
      </c>
      <c r="N13" s="28">
        <f t="shared" si="3"/>
        <v>16814957775.039999</v>
      </c>
      <c r="O13" s="29">
        <f>+L13/H13</f>
        <v>0.99561511928771529</v>
      </c>
      <c r="P13" s="30">
        <f>+M13/H13</f>
        <v>0.87232609333056643</v>
      </c>
    </row>
    <row r="14" spans="2:16" ht="40.5" customHeight="1" x14ac:dyDescent="0.35">
      <c r="K14" s="31"/>
    </row>
    <row r="15" spans="2:16" ht="28.5" customHeight="1" x14ac:dyDescent="0.35"/>
    <row r="16" spans="2:16" ht="28.5" customHeight="1" x14ac:dyDescent="0.35"/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</sheetData>
  <mergeCells count="11">
    <mergeCell ref="B8:G8"/>
    <mergeCell ref="B10:G10"/>
    <mergeCell ref="B12:G12"/>
    <mergeCell ref="B13:G13"/>
    <mergeCell ref="B2:G3"/>
    <mergeCell ref="H2:P2"/>
    <mergeCell ref="H3:P3"/>
    <mergeCell ref="H4:N4"/>
    <mergeCell ref="O4:P4"/>
    <mergeCell ref="H5:N5"/>
    <mergeCell ref="O5:P5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2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FEAB</vt:lpstr>
      <vt:lpstr>'Inv_Eje_31 Dic FEAB'!Área_de_impresión</vt:lpstr>
      <vt:lpstr>'Inv_Eje_31 Dic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2026-01-22T16:38:14Z</dcterms:created>
  <dcterms:modified xsi:type="dcterms:W3CDTF">2026-01-22T16:38:27Z</dcterms:modified>
</cp:coreProperties>
</file>