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33AE901-A263-458E-AF42-F7D403069A32}" xr6:coauthVersionLast="47" xr6:coauthVersionMax="47" xr10:uidLastSave="{00000000-0000-0000-0000-000000000000}"/>
  <bookViews>
    <workbookView xWindow="-28920" yWindow="-2340" windowWidth="29040" windowHeight="15720" xr2:uid="{3F9D271E-5F6D-4396-B297-D89AF6A289AF}"/>
  </bookViews>
  <sheets>
    <sheet name="Inv_Eje_30 Sep FGN" sheetId="1" r:id="rId1"/>
  </sheets>
  <definedNames>
    <definedName name="_xlnm.Print_Area" localSheetId="0">'Inv_Eje_30 Sep FGN'!$A$1:$O$19</definedName>
    <definedName name="_xlnm.Print_Titles" localSheetId="0">'Inv_Eje_30 Sep FGN'!$1:$5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O18" i="1" s="1"/>
  <c r="K18" i="1"/>
  <c r="N18" i="1" s="1"/>
  <c r="I18" i="1"/>
  <c r="H18" i="1"/>
  <c r="G18" i="1"/>
  <c r="O17" i="1"/>
  <c r="N17" i="1"/>
  <c r="J17" i="1"/>
  <c r="J18" i="1" s="1"/>
  <c r="M16" i="1"/>
  <c r="L16" i="1"/>
  <c r="K16" i="1"/>
  <c r="I16" i="1"/>
  <c r="H16" i="1"/>
  <c r="G16" i="1"/>
  <c r="N16" i="1" s="1"/>
  <c r="O15" i="1"/>
  <c r="N15" i="1"/>
  <c r="J15" i="1"/>
  <c r="O14" i="1"/>
  <c r="N14" i="1"/>
  <c r="J14" i="1"/>
  <c r="J16" i="1" s="1"/>
  <c r="M13" i="1"/>
  <c r="L13" i="1"/>
  <c r="K13" i="1"/>
  <c r="I13" i="1"/>
  <c r="H13" i="1"/>
  <c r="G13" i="1"/>
  <c r="O12" i="1"/>
  <c r="O13" i="1" s="1"/>
  <c r="N12" i="1"/>
  <c r="N13" i="1" s="1"/>
  <c r="J12" i="1"/>
  <c r="J13" i="1" s="1"/>
  <c r="M11" i="1"/>
  <c r="L11" i="1"/>
  <c r="K11" i="1"/>
  <c r="I11" i="1"/>
  <c r="H11" i="1"/>
  <c r="G11" i="1"/>
  <c r="O10" i="1"/>
  <c r="O11" i="1" s="1"/>
  <c r="N10" i="1"/>
  <c r="N11" i="1" s="1"/>
  <c r="J10" i="1"/>
  <c r="J11" i="1" s="1"/>
  <c r="M9" i="1"/>
  <c r="L9" i="1"/>
  <c r="K9" i="1"/>
  <c r="I9" i="1"/>
  <c r="H9" i="1"/>
  <c r="G9" i="1"/>
  <c r="O8" i="1"/>
  <c r="O9" i="1" s="1"/>
  <c r="N8" i="1"/>
  <c r="N9" i="1" s="1"/>
  <c r="J8" i="1"/>
  <c r="J9" i="1" s="1"/>
  <c r="M7" i="1"/>
  <c r="L7" i="1"/>
  <c r="K7" i="1"/>
  <c r="K19" i="1" s="1"/>
  <c r="I7" i="1"/>
  <c r="H7" i="1"/>
  <c r="G7" i="1"/>
  <c r="O6" i="1"/>
  <c r="O7" i="1" s="1"/>
  <c r="N6" i="1"/>
  <c r="N7" i="1" s="1"/>
  <c r="J6" i="1"/>
  <c r="J7" i="1" s="1"/>
  <c r="L19" i="1" l="1"/>
  <c r="G19" i="1"/>
  <c r="N19" i="1" s="1"/>
  <c r="M19" i="1"/>
  <c r="H19" i="1"/>
  <c r="I19" i="1"/>
  <c r="O16" i="1"/>
  <c r="J19" i="1"/>
  <c r="O19" i="1" l="1"/>
</calcChain>
</file>

<file path=xl/sharedStrings.xml><?xml version="1.0" encoding="utf-8"?>
<sst xmlns="http://schemas.openxmlformats.org/spreadsheetml/2006/main" count="49" uniqueCount="37">
  <si>
    <t>FISCALÍA GENERAL DE LA NACIÓN  -  Unidad Ejecutora: 29-01-01 FISCALÍA GENERAL DE LA NACIÓN - GESTIÓN GENERAL</t>
  </si>
  <si>
    <t>PROYECTOS DE INVERSION 2025</t>
  </si>
  <si>
    <t>AVANCE CORRESPONDIENTE SEPTIEMBRE DE 2025</t>
  </si>
  <si>
    <t>Fuente Información SIIF</t>
  </si>
  <si>
    <t>Ejecución Presupuestal con Corte al 30 de Septiembre de 2025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</si>
  <si>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</si>
  <si>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</si>
  <si>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</si>
  <si>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</si>
  <si>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</si>
  <si>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</si>
  <si>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</si>
  <si>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</si>
  <si>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</si>
  <si>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</si>
  <si>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</si>
  <si>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</si>
  <si>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</si>
  <si>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</si>
  <si>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</si>
  <si>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</si>
  <si>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</si>
  <si>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</si>
  <si>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</si>
  <si>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</si>
  <si>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</si>
  <si>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</si>
  <si>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</si>
  <si>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C-2901-0800-13-20111D</t>
  </si>
  <si>
    <t>FORTALECIMIENTO , MODERNIZACIÓN E INNOVACIÓN DE LA FISCALÍA GENERAL DE LA NACIÓN PARA LA INVESTIGACIÓN CRIMINAL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</si>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</sst>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3" fontId="7" fillId="5" borderId="12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 readingOrder="1"/>
    </xf>
    <xf numFmtId="10" fontId="7" fillId="5" borderId="12" xfId="0" applyNumberFormat="1" applyFont="1" applyFill="1" applyBorder="1" applyAlignment="1">
      <alignment horizontal="center" vertical="center" wrapText="1"/>
    </xf>
    <xf numFmtId="10" fontId="7" fillId="5" borderId="14" xfId="0" applyNumberFormat="1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right" vertical="center" wrapText="1"/>
    </xf>
    <xf numFmtId="10" fontId="6" fillId="6" borderId="12" xfId="0" applyNumberFormat="1" applyFont="1" applyFill="1" applyBorder="1" applyAlignment="1">
      <alignment horizontal="center" vertical="center" wrapText="1"/>
    </xf>
    <xf numFmtId="10" fontId="6" fillId="6" borderId="14" xfId="0" applyNumberFormat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3" fontId="7" fillId="5" borderId="19" xfId="0" applyNumberFormat="1" applyFont="1" applyFill="1" applyBorder="1" applyAlignment="1">
      <alignment horizontal="right" vertical="center" wrapText="1"/>
    </xf>
    <xf numFmtId="3" fontId="6" fillId="6" borderId="23" xfId="0" applyNumberFormat="1" applyFont="1" applyFill="1" applyBorder="1" applyAlignment="1">
      <alignment horizontal="right" vertical="center" wrapText="1"/>
    </xf>
    <xf numFmtId="10" fontId="6" fillId="6" borderId="23" xfId="0" applyNumberFormat="1" applyFont="1" applyFill="1" applyBorder="1" applyAlignment="1">
      <alignment horizontal="center" vertical="center" wrapText="1"/>
    </xf>
    <xf numFmtId="10" fontId="6" fillId="6" borderId="24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3" fontId="7" fillId="5" borderId="25" xfId="0" applyNumberFormat="1" applyFont="1" applyFill="1" applyBorder="1" applyAlignment="1">
      <alignment horizontal="right" vertical="center" wrapText="1"/>
    </xf>
    <xf numFmtId="3" fontId="6" fillId="6" borderId="25" xfId="0" applyNumberFormat="1" applyFont="1" applyFill="1" applyBorder="1" applyAlignment="1">
      <alignment horizontal="right" vertical="center" wrapText="1"/>
    </xf>
    <xf numFmtId="3" fontId="6" fillId="6" borderId="27" xfId="0" applyNumberFormat="1" applyFont="1" applyFill="1" applyBorder="1" applyAlignment="1">
      <alignment horizontal="right" vertical="center" wrapText="1"/>
    </xf>
    <xf numFmtId="10" fontId="6" fillId="6" borderId="27" xfId="0" applyNumberFormat="1" applyFont="1" applyFill="1" applyBorder="1" applyAlignment="1">
      <alignment horizontal="center" vertical="center" wrapText="1"/>
    </xf>
    <xf numFmtId="10" fontId="6" fillId="6" borderId="28" xfId="0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1" fontId="7" fillId="5" borderId="8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2">
    <cellStyle name="Normal" xfId="0" builtinId="0"/>
    <cellStyle name="Normal 3 3" xfId="1" xr:uid="{8F8F1B04-6859-4766-8A3C-199AFA787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</xdr:row>
      <xdr:rowOff>64293</xdr:rowOff>
    </xdr:from>
    <xdr:to>
      <xdr:col>1</xdr:col>
      <xdr:colOff>1116012</xdr:colOff>
      <xdr:row>3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C7E3FD-7866-4068-812C-1974FFD3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3836" cy="4191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</xdr:row>
      <xdr:rowOff>64293</xdr:rowOff>
    </xdr:from>
    <xdr:to>
      <xdr:col>1</xdr:col>
      <xdr:colOff>1113631</xdr:colOff>
      <xdr:row>3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9ED4C7-1CC1-442C-B88B-9EB8EA55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2CA1-D549-4BA3-8451-255EE1EAB7B5}">
  <sheetPr>
    <tabColor rgb="FF92D050"/>
    <pageSetUpPr fitToPage="1"/>
  </sheetPr>
  <dimension ref="A1:O79"/>
  <sheetViews>
    <sheetView showGridLines="0" tabSelected="1" view="pageBreakPreview" zoomScale="85" zoomScaleNormal="90" zoomScaleSheetLayoutView="85" workbookViewId="0">
      <pane ySplit="5" topLeftCell="A6" activePane="bottomLeft" state="frozen"/>
      <selection pane="bottomLeft" activeCell="A6" sqref="A6"/>
    </sheetView>
  </sheetViews>
  <sheetFormatPr baseColWidth="10" defaultColWidth="11.453125" defaultRowHeight="80.25" customHeight="1" x14ac:dyDescent="0.35"/>
  <cols>
    <col min="1" max="1" width="6.54296875" style="1" customWidth="1"/>
    <col min="2" max="2" width="19.81640625" style="2" customWidth="1"/>
    <col min="3" max="3" width="23" style="2" customWidth="1"/>
    <col min="4" max="4" width="5.1796875" style="2" customWidth="1"/>
    <col min="5" max="5" width="5.7265625" style="2" customWidth="1"/>
    <col min="6" max="6" width="47" style="2" customWidth="1"/>
    <col min="7" max="11" width="18.54296875" style="2" customWidth="1"/>
    <col min="12" max="13" width="16.7265625" style="2" customWidth="1"/>
    <col min="14" max="14" width="18.1796875" style="2" customWidth="1"/>
    <col min="15" max="15" width="20.1796875" style="2" customWidth="1"/>
    <col min="16" max="16384" width="11.453125" style="2"/>
  </cols>
  <sheetData>
    <row r="1" spans="1:15" ht="19.5" customHeight="1" x14ac:dyDescent="0.35">
      <c r="A1" s="36" t="s">
        <v>0</v>
      </c>
      <c r="B1" s="37"/>
      <c r="C1" s="37"/>
      <c r="D1" s="37"/>
      <c r="E1" s="37"/>
      <c r="F1" s="37"/>
      <c r="G1" s="38" t="s">
        <v>1</v>
      </c>
      <c r="H1" s="38"/>
      <c r="I1" s="38"/>
      <c r="J1" s="38"/>
      <c r="K1" s="38"/>
      <c r="L1" s="38"/>
      <c r="M1" s="38"/>
      <c r="N1" s="38"/>
      <c r="O1" s="38"/>
    </row>
    <row r="2" spans="1:15" ht="25.5" customHeight="1" thickBot="1" x14ac:dyDescent="0.4">
      <c r="A2" s="37"/>
      <c r="B2" s="37"/>
      <c r="C2" s="37"/>
      <c r="D2" s="37"/>
      <c r="E2" s="37"/>
      <c r="F2" s="37"/>
      <c r="G2" s="38" t="s">
        <v>2</v>
      </c>
      <c r="H2" s="38"/>
      <c r="I2" s="38"/>
      <c r="J2" s="38"/>
      <c r="K2" s="38"/>
      <c r="L2" s="38"/>
      <c r="M2" s="38"/>
      <c r="N2" s="38"/>
      <c r="O2" s="38"/>
    </row>
    <row r="3" spans="1:15" ht="33.75" customHeight="1" x14ac:dyDescent="0.35">
      <c r="G3" s="39" t="s">
        <v>3</v>
      </c>
      <c r="H3" s="40"/>
      <c r="I3" s="40"/>
      <c r="J3" s="40"/>
      <c r="K3" s="40"/>
      <c r="L3" s="40"/>
      <c r="M3" s="40"/>
      <c r="N3" s="41" t="s">
        <v>4</v>
      </c>
      <c r="O3" s="42"/>
    </row>
    <row r="4" spans="1:15" ht="25.5" customHeight="1" thickBot="1" x14ac:dyDescent="0.4">
      <c r="G4" s="32" t="s">
        <v>5</v>
      </c>
      <c r="H4" s="33"/>
      <c r="I4" s="33"/>
      <c r="J4" s="33"/>
      <c r="K4" s="33"/>
      <c r="L4" s="33"/>
      <c r="M4" s="33"/>
      <c r="N4" s="34" t="s">
        <v>6</v>
      </c>
      <c r="O4" s="35"/>
    </row>
    <row r="5" spans="1:15" ht="42.75" customHeight="1" x14ac:dyDescent="0.35">
      <c r="A5" s="3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6" t="s">
        <v>21</v>
      </c>
    </row>
    <row r="6" spans="1:15" ht="62.25" customHeight="1" x14ac:dyDescent="0.35">
      <c r="A6" s="7">
        <v>1</v>
      </c>
      <c r="B6" s="8">
        <v>2018011000994</v>
      </c>
      <c r="C6" s="9" t="s">
        <v>22</v>
      </c>
      <c r="D6" s="9">
        <v>16</v>
      </c>
      <c r="E6" s="9" t="s">
        <v>23</v>
      </c>
      <c r="F6" s="10" t="s">
        <v>24</v>
      </c>
      <c r="G6" s="11">
        <v>16000000000</v>
      </c>
      <c r="H6" s="11">
        <v>0</v>
      </c>
      <c r="I6" s="12">
        <v>13585158237.299999</v>
      </c>
      <c r="J6" s="11">
        <f>+G6-H6-I6</f>
        <v>2414841762.7000008</v>
      </c>
      <c r="K6" s="12">
        <v>13585158237.299999</v>
      </c>
      <c r="L6" s="12">
        <v>12030347077.299999</v>
      </c>
      <c r="M6" s="12">
        <v>12030347077.299999</v>
      </c>
      <c r="N6" s="13">
        <f>+K6/G6</f>
        <v>0.84907238983125</v>
      </c>
      <c r="O6" s="14">
        <f>+L6/G6</f>
        <v>0.75189669233125001</v>
      </c>
    </row>
    <row r="7" spans="1:15" ht="21" customHeight="1" x14ac:dyDescent="0.35">
      <c r="A7" s="43" t="s">
        <v>25</v>
      </c>
      <c r="B7" s="44"/>
      <c r="C7" s="44"/>
      <c r="D7" s="44"/>
      <c r="E7" s="44"/>
      <c r="F7" s="45"/>
      <c r="G7" s="15">
        <f>+G6</f>
        <v>16000000000</v>
      </c>
      <c r="H7" s="15">
        <f t="shared" ref="H7:M7" si="0">+H6</f>
        <v>0</v>
      </c>
      <c r="I7" s="15">
        <f t="shared" si="0"/>
        <v>13585158237.299999</v>
      </c>
      <c r="J7" s="15">
        <f t="shared" si="0"/>
        <v>2414841762.7000008</v>
      </c>
      <c r="K7" s="15">
        <f t="shared" si="0"/>
        <v>13585158237.299999</v>
      </c>
      <c r="L7" s="15">
        <f t="shared" si="0"/>
        <v>12030347077.299999</v>
      </c>
      <c r="M7" s="15">
        <f t="shared" si="0"/>
        <v>12030347077.299999</v>
      </c>
      <c r="N7" s="16">
        <f>+N6</f>
        <v>0.84907238983125</v>
      </c>
      <c r="O7" s="17">
        <f>+O6</f>
        <v>0.75189669233125001</v>
      </c>
    </row>
    <row r="8" spans="1:15" ht="62.25" customHeight="1" x14ac:dyDescent="0.35">
      <c r="A8" s="18">
        <v>2</v>
      </c>
      <c r="B8" s="8">
        <v>202300000000401</v>
      </c>
      <c r="C8" s="19" t="s">
        <v>26</v>
      </c>
      <c r="D8" s="9">
        <v>16</v>
      </c>
      <c r="E8" s="19" t="s">
        <v>23</v>
      </c>
      <c r="F8" s="10" t="s">
        <v>27</v>
      </c>
      <c r="G8" s="11">
        <v>25778035826</v>
      </c>
      <c r="H8" s="11">
        <v>0</v>
      </c>
      <c r="I8" s="11">
        <v>24163591303.700001</v>
      </c>
      <c r="J8" s="11">
        <f>+G8-H8-I8</f>
        <v>1614444522.2999992</v>
      </c>
      <c r="K8" s="11">
        <v>6787351816.71</v>
      </c>
      <c r="L8" s="11">
        <v>1773182436</v>
      </c>
      <c r="M8" s="11">
        <v>1773182436</v>
      </c>
      <c r="N8" s="13">
        <f>+K8/G8</f>
        <v>0.26329980540504194</v>
      </c>
      <c r="O8" s="14">
        <f>+L8/G8</f>
        <v>6.8786561085137032E-2</v>
      </c>
    </row>
    <row r="9" spans="1:15" ht="20.25" customHeight="1" x14ac:dyDescent="0.35">
      <c r="A9" s="43" t="s">
        <v>25</v>
      </c>
      <c r="B9" s="44"/>
      <c r="C9" s="44"/>
      <c r="D9" s="44"/>
      <c r="E9" s="44"/>
      <c r="F9" s="45"/>
      <c r="G9" s="15">
        <f>+G8</f>
        <v>25778035826</v>
      </c>
      <c r="H9" s="15">
        <f t="shared" ref="H9:M9" si="1">+H8</f>
        <v>0</v>
      </c>
      <c r="I9" s="15">
        <f t="shared" si="1"/>
        <v>24163591303.700001</v>
      </c>
      <c r="J9" s="15">
        <f t="shared" si="1"/>
        <v>1614444522.2999992</v>
      </c>
      <c r="K9" s="15">
        <f t="shared" si="1"/>
        <v>6787351816.71</v>
      </c>
      <c r="L9" s="15">
        <f t="shared" si="1"/>
        <v>1773182436</v>
      </c>
      <c r="M9" s="15">
        <f t="shared" si="1"/>
        <v>1773182436</v>
      </c>
      <c r="N9" s="16">
        <f>+N8</f>
        <v>0.26329980540504194</v>
      </c>
      <c r="O9" s="17">
        <f>+O8</f>
        <v>6.8786561085137032E-2</v>
      </c>
    </row>
    <row r="10" spans="1:15" ht="54" customHeight="1" x14ac:dyDescent="0.35">
      <c r="A10" s="18">
        <v>3</v>
      </c>
      <c r="B10" s="8">
        <v>202300000000400</v>
      </c>
      <c r="C10" s="19" t="s">
        <v>28</v>
      </c>
      <c r="D10" s="19">
        <v>16</v>
      </c>
      <c r="E10" s="9" t="s">
        <v>23</v>
      </c>
      <c r="F10" s="20" t="s">
        <v>29</v>
      </c>
      <c r="G10" s="21">
        <v>1850000000</v>
      </c>
      <c r="H10" s="21"/>
      <c r="I10" s="21">
        <v>1847738468.3</v>
      </c>
      <c r="J10" s="11">
        <f>+G10-H10-I10</f>
        <v>2261531.7000000477</v>
      </c>
      <c r="K10" s="21">
        <v>1823690470</v>
      </c>
      <c r="L10" s="21">
        <v>1823690470</v>
      </c>
      <c r="M10" s="21">
        <v>1823690470</v>
      </c>
      <c r="N10" s="13">
        <f>+K10/G10</f>
        <v>0.98577863243243247</v>
      </c>
      <c r="O10" s="14">
        <f>+L10/G10</f>
        <v>0.98577863243243247</v>
      </c>
    </row>
    <row r="11" spans="1:15" ht="27.75" customHeight="1" thickBot="1" x14ac:dyDescent="0.4">
      <c r="A11" s="46" t="s">
        <v>25</v>
      </c>
      <c r="B11" s="47"/>
      <c r="C11" s="47"/>
      <c r="D11" s="47"/>
      <c r="E11" s="47"/>
      <c r="F11" s="48"/>
      <c r="G11" s="22">
        <f>+G10</f>
        <v>1850000000</v>
      </c>
      <c r="H11" s="22">
        <f t="shared" ref="H11:M11" si="2">+H10</f>
        <v>0</v>
      </c>
      <c r="I11" s="22">
        <f t="shared" si="2"/>
        <v>1847738468.3</v>
      </c>
      <c r="J11" s="22">
        <f t="shared" si="2"/>
        <v>2261531.7000000477</v>
      </c>
      <c r="K11" s="22">
        <f t="shared" si="2"/>
        <v>1823690470</v>
      </c>
      <c r="L11" s="22">
        <f t="shared" si="2"/>
        <v>1823690470</v>
      </c>
      <c r="M11" s="22">
        <f t="shared" si="2"/>
        <v>1823690470</v>
      </c>
      <c r="N11" s="23">
        <f>+N10</f>
        <v>0.98577863243243247</v>
      </c>
      <c r="O11" s="24">
        <f>+O10</f>
        <v>0.98577863243243247</v>
      </c>
    </row>
    <row r="12" spans="1:15" ht="57.75" customHeight="1" x14ac:dyDescent="0.35">
      <c r="A12" s="18">
        <v>4</v>
      </c>
      <c r="B12" s="8">
        <v>2018011000820</v>
      </c>
      <c r="C12" s="19" t="s">
        <v>30</v>
      </c>
      <c r="D12" s="19">
        <v>11</v>
      </c>
      <c r="E12" s="9" t="s">
        <v>23</v>
      </c>
      <c r="F12" s="20" t="s">
        <v>31</v>
      </c>
      <c r="G12" s="21">
        <v>66522531407</v>
      </c>
      <c r="H12" s="21">
        <v>0</v>
      </c>
      <c r="I12" s="21">
        <v>66522531407</v>
      </c>
      <c r="J12" s="11">
        <f>+G12-H12-I12</f>
        <v>0</v>
      </c>
      <c r="K12" s="21">
        <v>59267364568</v>
      </c>
      <c r="L12" s="21">
        <v>34497101074</v>
      </c>
      <c r="M12" s="21">
        <v>34497101074</v>
      </c>
      <c r="N12" s="13">
        <f>+K12/G12</f>
        <v>0.89093669940773546</v>
      </c>
      <c r="O12" s="14">
        <f>+L12/G12</f>
        <v>0.5185776960732128</v>
      </c>
    </row>
    <row r="13" spans="1:15" ht="23.25" customHeight="1" thickBot="1" x14ac:dyDescent="0.4">
      <c r="A13" s="46" t="s">
        <v>25</v>
      </c>
      <c r="B13" s="47"/>
      <c r="C13" s="47"/>
      <c r="D13" s="47"/>
      <c r="E13" s="47"/>
      <c r="F13" s="48"/>
      <c r="G13" s="22">
        <f>+G12</f>
        <v>66522531407</v>
      </c>
      <c r="H13" s="22">
        <f t="shared" ref="H13:M13" si="3">+H12</f>
        <v>0</v>
      </c>
      <c r="I13" s="22">
        <f t="shared" si="3"/>
        <v>66522531407</v>
      </c>
      <c r="J13" s="22">
        <f t="shared" si="3"/>
        <v>0</v>
      </c>
      <c r="K13" s="22">
        <f t="shared" si="3"/>
        <v>59267364568</v>
      </c>
      <c r="L13" s="22">
        <f t="shared" si="3"/>
        <v>34497101074</v>
      </c>
      <c r="M13" s="22">
        <f t="shared" si="3"/>
        <v>34497101074</v>
      </c>
      <c r="N13" s="23">
        <f>+N12</f>
        <v>0.89093669940773546</v>
      </c>
      <c r="O13" s="24">
        <f>+O12</f>
        <v>0.5185776960732128</v>
      </c>
    </row>
    <row r="14" spans="1:15" ht="45" customHeight="1" x14ac:dyDescent="0.35">
      <c r="A14" s="49">
        <v>5</v>
      </c>
      <c r="B14" s="51">
        <v>2019011000010</v>
      </c>
      <c r="C14" s="53" t="s">
        <v>32</v>
      </c>
      <c r="D14" s="25">
        <v>11</v>
      </c>
      <c r="E14" s="25" t="s">
        <v>23</v>
      </c>
      <c r="F14" s="26" t="s">
        <v>33</v>
      </c>
      <c r="G14" s="27">
        <v>58663550000</v>
      </c>
      <c r="H14" s="27">
        <v>0</v>
      </c>
      <c r="I14" s="27">
        <v>58531120304</v>
      </c>
      <c r="J14" s="27">
        <f>+G14-H14-I14</f>
        <v>132429696</v>
      </c>
      <c r="K14" s="27">
        <v>58531120304</v>
      </c>
      <c r="L14" s="27">
        <v>58531120304</v>
      </c>
      <c r="M14" s="27">
        <v>58531120304</v>
      </c>
      <c r="N14" s="13">
        <f t="shared" ref="N14:N15" si="4">+K14/G14</f>
        <v>0.99774255570963566</v>
      </c>
      <c r="O14" s="14">
        <f t="shared" ref="O14:O15" si="5">+L14/G14</f>
        <v>0.99774255570963566</v>
      </c>
    </row>
    <row r="15" spans="1:15" ht="45" customHeight="1" x14ac:dyDescent="0.35">
      <c r="A15" s="50"/>
      <c r="B15" s="52"/>
      <c r="C15" s="54"/>
      <c r="D15" s="25">
        <v>16</v>
      </c>
      <c r="E15" s="25" t="s">
        <v>23</v>
      </c>
      <c r="F15" s="26" t="s">
        <v>33</v>
      </c>
      <c r="G15" s="27">
        <v>5219981584</v>
      </c>
      <c r="H15" s="27">
        <v>0</v>
      </c>
      <c r="I15" s="27">
        <v>5052752528.3699999</v>
      </c>
      <c r="J15" s="27">
        <f>+G15-H15-I15</f>
        <v>167229055.63000011</v>
      </c>
      <c r="K15" s="27">
        <v>5052752528.3699999</v>
      </c>
      <c r="L15" s="27">
        <v>5052752528.3699999</v>
      </c>
      <c r="M15" s="27">
        <v>5052752528.3699999</v>
      </c>
      <c r="N15" s="13">
        <f t="shared" si="4"/>
        <v>0.96796366942316781</v>
      </c>
      <c r="O15" s="14">
        <f t="shared" si="5"/>
        <v>0.96796366942316781</v>
      </c>
    </row>
    <row r="16" spans="1:15" ht="30.75" customHeight="1" x14ac:dyDescent="0.35">
      <c r="A16" s="43" t="s">
        <v>25</v>
      </c>
      <c r="B16" s="44"/>
      <c r="C16" s="44"/>
      <c r="D16" s="44"/>
      <c r="E16" s="44"/>
      <c r="F16" s="45"/>
      <c r="G16" s="28">
        <f>+G14+G15</f>
        <v>63883531584</v>
      </c>
      <c r="H16" s="28">
        <f t="shared" ref="H16:M16" si="6">+H14+H15</f>
        <v>0</v>
      </c>
      <c r="I16" s="28">
        <f t="shared" si="6"/>
        <v>63583872832.370003</v>
      </c>
      <c r="J16" s="28">
        <f t="shared" si="6"/>
        <v>299658751.63000011</v>
      </c>
      <c r="K16" s="28">
        <f t="shared" si="6"/>
        <v>63583872832.370003</v>
      </c>
      <c r="L16" s="28">
        <f t="shared" si="6"/>
        <v>63583872832.370003</v>
      </c>
      <c r="M16" s="28">
        <f t="shared" si="6"/>
        <v>63583872832.370003</v>
      </c>
      <c r="N16" s="16">
        <f>+K16/G16</f>
        <v>0.99530929577310578</v>
      </c>
      <c r="O16" s="17">
        <f>+L16/G16</f>
        <v>0.99530929577310578</v>
      </c>
    </row>
    <row r="17" spans="1:15" ht="59.25" customHeight="1" x14ac:dyDescent="0.35">
      <c r="A17" s="18">
        <v>6</v>
      </c>
      <c r="B17" s="8">
        <v>202300000000407</v>
      </c>
      <c r="C17" s="19" t="s">
        <v>34</v>
      </c>
      <c r="D17" s="9">
        <v>16</v>
      </c>
      <c r="E17" s="9" t="s">
        <v>23</v>
      </c>
      <c r="F17" s="20" t="s">
        <v>35</v>
      </c>
      <c r="G17" s="11">
        <v>32197651183</v>
      </c>
      <c r="H17" s="11">
        <v>0</v>
      </c>
      <c r="I17" s="11">
        <v>30799558141.139999</v>
      </c>
      <c r="J17" s="11">
        <f>+G17-H17-I17</f>
        <v>1398093041.8600006</v>
      </c>
      <c r="K17" s="11">
        <v>17348986971.279999</v>
      </c>
      <c r="L17" s="11">
        <v>10910714935.280001</v>
      </c>
      <c r="M17" s="11">
        <v>10910714935.280001</v>
      </c>
      <c r="N17" s="13">
        <f t="shared" ref="N17" si="7">+K17/G17</f>
        <v>0.53882771984436151</v>
      </c>
      <c r="O17" s="14">
        <f t="shared" ref="O17" si="8">+L17/G17</f>
        <v>0.33886679724764324</v>
      </c>
    </row>
    <row r="18" spans="1:15" ht="28.5" customHeight="1" x14ac:dyDescent="0.35">
      <c r="A18" s="43" t="s">
        <v>25</v>
      </c>
      <c r="B18" s="44"/>
      <c r="C18" s="44"/>
      <c r="D18" s="44"/>
      <c r="E18" s="44"/>
      <c r="F18" s="45"/>
      <c r="G18" s="15">
        <f>+G17</f>
        <v>32197651183</v>
      </c>
      <c r="H18" s="15">
        <f t="shared" ref="H18:M18" si="9">+H17</f>
        <v>0</v>
      </c>
      <c r="I18" s="15">
        <f t="shared" si="9"/>
        <v>30799558141.139999</v>
      </c>
      <c r="J18" s="15">
        <f t="shared" si="9"/>
        <v>1398093041.8600006</v>
      </c>
      <c r="K18" s="15">
        <f t="shared" si="9"/>
        <v>17348986971.279999</v>
      </c>
      <c r="L18" s="15">
        <f t="shared" si="9"/>
        <v>10910714935.280001</v>
      </c>
      <c r="M18" s="15">
        <f t="shared" si="9"/>
        <v>10910714935.280001</v>
      </c>
      <c r="N18" s="16">
        <f>+K18/G18</f>
        <v>0.53882771984436151</v>
      </c>
      <c r="O18" s="17">
        <f>+L18/G18</f>
        <v>0.33886679724764324</v>
      </c>
    </row>
    <row r="19" spans="1:15" ht="28.5" customHeight="1" thickBot="1" x14ac:dyDescent="0.4">
      <c r="A19" s="46" t="s">
        <v>36</v>
      </c>
      <c r="B19" s="47"/>
      <c r="C19" s="47"/>
      <c r="D19" s="47"/>
      <c r="E19" s="47"/>
      <c r="F19" s="48"/>
      <c r="G19" s="29">
        <f>+G7+G9+G11+G13+G16+G18</f>
        <v>206231750000</v>
      </c>
      <c r="H19" s="29">
        <f t="shared" ref="H19:M19" si="10">+H7+H9+H11+H13+H16+H18</f>
        <v>0</v>
      </c>
      <c r="I19" s="29">
        <f t="shared" si="10"/>
        <v>200502450389.81</v>
      </c>
      <c r="J19" s="29">
        <f t="shared" si="10"/>
        <v>5729299610.1900005</v>
      </c>
      <c r="K19" s="29">
        <f t="shared" si="10"/>
        <v>162396424895.66</v>
      </c>
      <c r="L19" s="29">
        <f t="shared" si="10"/>
        <v>124618908824.95001</v>
      </c>
      <c r="M19" s="29">
        <f t="shared" si="10"/>
        <v>124618908824.95001</v>
      </c>
      <c r="N19" s="30">
        <f>+K19/G19</f>
        <v>0.78744628261972271</v>
      </c>
      <c r="O19" s="31">
        <f>+L19/G19</f>
        <v>0.6042663596897665</v>
      </c>
    </row>
    <row r="20" spans="1:15" ht="28.5" customHeight="1" x14ac:dyDescent="0.35"/>
    <row r="21" spans="1:15" ht="28.5" customHeight="1" x14ac:dyDescent="0.35"/>
    <row r="22" spans="1:15" ht="28.5" customHeight="1" x14ac:dyDescent="0.35"/>
    <row r="23" spans="1:15" ht="28.5" customHeight="1" x14ac:dyDescent="0.35"/>
    <row r="24" spans="1:15" ht="28.5" customHeight="1" x14ac:dyDescent="0.35"/>
    <row r="25" spans="1:15" ht="28.5" customHeight="1" x14ac:dyDescent="0.35"/>
    <row r="26" spans="1:15" ht="28.5" customHeight="1" x14ac:dyDescent="0.35"/>
    <row r="27" spans="1:15" ht="28.5" customHeight="1" x14ac:dyDescent="0.35"/>
    <row r="28" spans="1:15" ht="28.5" customHeight="1" x14ac:dyDescent="0.35"/>
    <row r="29" spans="1:15" ht="28.5" customHeight="1" x14ac:dyDescent="0.35"/>
    <row r="30" spans="1:15" ht="28.5" customHeight="1" x14ac:dyDescent="0.35"/>
    <row r="31" spans="1:15" ht="28.5" customHeight="1" x14ac:dyDescent="0.35"/>
    <row r="32" spans="1:15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</sheetData>
  <mergeCells count="17">
    <mergeCell ref="A16:F16"/>
    <mergeCell ref="A18:F18"/>
    <mergeCell ref="A19:F19"/>
    <mergeCell ref="A7:F7"/>
    <mergeCell ref="A9:F9"/>
    <mergeCell ref="A11:F11"/>
    <mergeCell ref="A13:F13"/>
    <mergeCell ref="A14:A15"/>
    <mergeCell ref="B14:B15"/>
    <mergeCell ref="C14:C15"/>
    <mergeCell ref="G4:M4"/>
    <mergeCell ref="N4:O4"/>
    <mergeCell ref="A1:F2"/>
    <mergeCell ref="G1:O1"/>
    <mergeCell ref="G2:O2"/>
    <mergeCell ref="G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49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FGN</vt:lpstr>
      <vt:lpstr>'Inv_Eje_30 Sep FGN'!Área_de_impresión</vt:lpstr>
      <vt:lpstr>'Inv_Eje_30 Sep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2025-10-02T14:47:45Z</dcterms:created>
  <dcterms:modified xsi:type="dcterms:W3CDTF">2025-10-02T14:47:55Z</dcterms:modified>
</cp:coreProperties>
</file>