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202300"/>
  <xr:revisionPtr revIDLastSave="0" documentId="13_ncr:1_{DBBA6100-374F-4DBA-B246-AADD8FC5FACF}" xr6:coauthVersionLast="47" xr6:coauthVersionMax="47" xr10:uidLastSave="{00000000-0000-0000-0000-000000000000}"/>
  <bookViews>
    <workbookView xWindow="-28920" yWindow="-2340" windowWidth="29040" windowHeight="15840" xr2:uid="{E68385B5-C351-4272-80F7-8A0C13FA811D}"/>
  </bookViews>
  <sheets>
    <sheet name="Inv_Eje_30 Sep FGN" sheetId="1" r:id="rId1"/>
  </sheets>
  <definedNames>
    <definedName name="_xlnm.Print_Area" localSheetId="0">'Inv_Eje_30 Sep FGN'!$B$2:$P$20</definedName>
    <definedName name="_xlnm.Print_Titles" localSheetId="0">'Inv_Eje_30 Sep FGN'!$2:$6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M19" i="1"/>
  <c r="P19" i="1" s="1"/>
  <c r="L19" i="1"/>
  <c r="O19" i="1" s="1"/>
  <c r="J19" i="1"/>
  <c r="I19" i="1"/>
  <c r="H19" i="1"/>
  <c r="P18" i="1"/>
  <c r="O18" i="1"/>
  <c r="K18" i="1"/>
  <c r="K19" i="1" s="1"/>
  <c r="N17" i="1"/>
  <c r="M17" i="1"/>
  <c r="P17" i="1" s="1"/>
  <c r="L17" i="1"/>
  <c r="J17" i="1"/>
  <c r="I17" i="1"/>
  <c r="H17" i="1"/>
  <c r="O17" i="1" s="1"/>
  <c r="P16" i="1"/>
  <c r="O16" i="1"/>
  <c r="K16" i="1"/>
  <c r="K17" i="1" s="1"/>
  <c r="O15" i="1"/>
  <c r="N15" i="1"/>
  <c r="M15" i="1"/>
  <c r="P15" i="1" s="1"/>
  <c r="L15" i="1"/>
  <c r="K15" i="1"/>
  <c r="J15" i="1"/>
  <c r="I15" i="1"/>
  <c r="H15" i="1"/>
  <c r="P14" i="1"/>
  <c r="O14" i="1"/>
  <c r="K14" i="1"/>
  <c r="O13" i="1"/>
  <c r="N13" i="1"/>
  <c r="M13" i="1"/>
  <c r="P13" i="1" s="1"/>
  <c r="L13" i="1"/>
  <c r="J13" i="1"/>
  <c r="I13" i="1"/>
  <c r="H13" i="1"/>
  <c r="P12" i="1"/>
  <c r="O12" i="1"/>
  <c r="K12" i="1"/>
  <c r="P11" i="1"/>
  <c r="O11" i="1"/>
  <c r="K11" i="1"/>
  <c r="K13" i="1" s="1"/>
  <c r="N10" i="1"/>
  <c r="M10" i="1"/>
  <c r="P10" i="1" s="1"/>
  <c r="L10" i="1"/>
  <c r="O10" i="1" s="1"/>
  <c r="J10" i="1"/>
  <c r="I10" i="1"/>
  <c r="H10" i="1"/>
  <c r="P9" i="1"/>
  <c r="O9" i="1"/>
  <c r="K9" i="1"/>
  <c r="K10" i="1" s="1"/>
  <c r="N8" i="1"/>
  <c r="N20" i="1" s="1"/>
  <c r="M8" i="1"/>
  <c r="P8" i="1" s="1"/>
  <c r="L8" i="1"/>
  <c r="L20" i="1" s="1"/>
  <c r="O20" i="1" s="1"/>
  <c r="J8" i="1"/>
  <c r="J20" i="1" s="1"/>
  <c r="I8" i="1"/>
  <c r="I20" i="1" s="1"/>
  <c r="H8" i="1"/>
  <c r="H20" i="1" s="1"/>
  <c r="P7" i="1"/>
  <c r="O7" i="1"/>
  <c r="K7" i="1"/>
  <c r="K8" i="1" s="1"/>
  <c r="K20" i="1" s="1"/>
  <c r="O8" i="1" l="1"/>
  <c r="M20" i="1"/>
  <c r="P20" i="1" s="1"/>
</calcChain>
</file>

<file path=xl/sharedStrings.xml><?xml version="1.0" encoding="utf-8"?>
<sst xmlns="http://schemas.openxmlformats.org/spreadsheetml/2006/main" count="48" uniqueCount="37">
  <si>
    <t>FISCALÍA GENERAL DE LA NACIÓN  -  Unidad Ejecutora: 29-01-01 FISCALÍA GENERAL DE LA NACIÓN - GESTIÓN GENERAL</t>
  </si>
  <si>
    <t>PROYECTOS DE INVERSION 2024</t>
  </si>
  <si>
    <t>AVANCE CORRESPONDIENTE SEPTIEMBRE DE 2024</t>
  </si>
  <si>
    <t>Fuente Información SIIF</t>
  </si>
  <si>
    <t>Ejecución Presupuestal con Corte al 30 de Septiembre de 2024</t>
  </si>
  <si>
    <t>Cifras en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</si>
  <si>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</si>
  <si>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</si>
  <si>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</si>
  <si>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</si>
  <si>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</si>
  <si>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</si>
  <si>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</si>
  <si>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</si>
  <si>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</si>
  <si>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</si>
  <si>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</si>
  <si>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</si>
  <si>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</si>
  <si>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</si>
  <si>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</si>
  <si>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</si>
  <si>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C-2901-0800-11-20111D</t>
  </si>
  <si>
    <t>CSF</t>
  </si>
  <si>
    <t>FORTALECIMIENTO Y MODERNIZACIÓN TECNOLÓGICA DE LA POLICÍA JUDICIAL DE LA FGN PARA LA INVESTIGACIÓN PENAL A NIVEL NACIONAL</t>
  </si>
  <si>
    <t>Subtotal</t>
  </si>
  <si>
    <t>C-2901-0800-12-20111D</t>
  </si>
  <si>
    <t>FORTALECIMIENTO DE LA CAPACIDAD DE PROCESAMIENTO Y ANÁLISIS DE EMP Y EF EN LOS GRUPOS DE CRIMINALÍSTICA DE LA FISCALÍA A NIVEL  NACIONAL</t>
  </si>
  <si>
    <t>C-2999-0800-17-20111D</t>
  </si>
  <si>
    <t>FORTALECIMIENTO DE LOS SERVICIOS DE TIC EN LA IMPLEMENTACIÓN DE LA ARQUITECTURA INSTITUCIONAL DE LA FISCALÍA A NIVEL  NACIONAL</t>
  </si>
  <si>
    <t>C-2999-0800-22-20111D</t>
  </si>
  <si>
    <t>CONSTRUCCIÓN , OPERACIÓN Y MANTENIMIENTO DE LA SEDE ÚNICA FISCALÍA GENERAL DE LA NACIÓN EN SANTIAGO DE CALI</t>
  </si>
  <si>
    <t>C-2999-0800-23-20111D</t>
  </si>
  <si>
    <t>AMPLIACION DE LA  INFRAESTRUCTURA FISICA EN LA FISCALIA GENERAL DE LA NACION A NIVEL NACIONAL</t>
  </si>
  <si>
    <t>C-2999-0800-24-20111D</t>
  </si>
  <si>
    <t>FORTALECIMIENTO DE LAS CAPACIDADES TECNOLÓGICAS DE LA FGN PARA LA IMPLEMENTACIÓN DE LA ARQUITECTURA INSTITUCIONAL A NIVEL 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</si>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</sst>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\ _€_-;\-* #,##0.0\ _€_-;_-* &quot;-&quot;\ _€_-;_-@_-"/>
  </numFmts>
  <fonts count="10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1" applyFont="1" applyAlignment="1">
      <alignment horizontal="justify" vertical="center"/>
    </xf>
    <xf numFmtId="0" fontId="7" fillId="4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164" fontId="6" fillId="5" borderId="11" xfId="2" applyFont="1" applyFill="1" applyBorder="1" applyAlignment="1">
      <alignment horizontal="left" vertical="center" wrapText="1"/>
    </xf>
    <xf numFmtId="1" fontId="8" fillId="5" borderId="12" xfId="1" applyNumberFormat="1" applyFont="1" applyFill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left" vertical="center" wrapText="1"/>
    </xf>
    <xf numFmtId="164" fontId="8" fillId="5" borderId="12" xfId="2" applyFont="1" applyFill="1" applyBorder="1" applyAlignment="1">
      <alignment horizontal="right" vertical="center" wrapText="1"/>
    </xf>
    <xf numFmtId="10" fontId="8" fillId="5" borderId="12" xfId="1" applyNumberFormat="1" applyFont="1" applyFill="1" applyBorder="1" applyAlignment="1">
      <alignment horizontal="center" vertical="center" wrapText="1"/>
    </xf>
    <xf numFmtId="10" fontId="8" fillId="5" borderId="13" xfId="1" applyNumberFormat="1" applyFont="1" applyFill="1" applyBorder="1" applyAlignment="1">
      <alignment horizontal="center" vertical="center" wrapText="1"/>
    </xf>
    <xf numFmtId="164" fontId="7" fillId="6" borderId="12" xfId="2" applyFont="1" applyFill="1" applyBorder="1" applyAlignment="1">
      <alignment horizontal="right" vertical="center" wrapText="1"/>
    </xf>
    <xf numFmtId="10" fontId="7" fillId="6" borderId="12" xfId="1" applyNumberFormat="1" applyFont="1" applyFill="1" applyBorder="1" applyAlignment="1">
      <alignment horizontal="center" vertical="center" wrapText="1"/>
    </xf>
    <xf numFmtId="10" fontId="7" fillId="6" borderId="13" xfId="1" applyNumberFormat="1" applyFont="1" applyFill="1" applyBorder="1" applyAlignment="1">
      <alignment horizontal="center" vertical="center" wrapText="1"/>
    </xf>
    <xf numFmtId="164" fontId="6" fillId="5" borderId="14" xfId="2" applyFont="1" applyFill="1" applyBorder="1" applyAlignment="1">
      <alignment vertical="center" wrapText="1"/>
    </xf>
    <xf numFmtId="1" fontId="8" fillId="5" borderId="15" xfId="1" applyNumberFormat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164" fontId="9" fillId="5" borderId="12" xfId="2" applyFont="1" applyFill="1" applyBorder="1" applyAlignment="1">
      <alignment horizontal="right" vertical="center" wrapText="1"/>
    </xf>
    <xf numFmtId="10" fontId="9" fillId="5" borderId="12" xfId="1" applyNumberFormat="1" applyFont="1" applyFill="1" applyBorder="1" applyAlignment="1">
      <alignment horizontal="center" vertical="center" wrapText="1"/>
    </xf>
    <xf numFmtId="10" fontId="9" fillId="5" borderId="13" xfId="1" applyNumberFormat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left" vertical="center" wrapText="1"/>
    </xf>
    <xf numFmtId="164" fontId="8" fillId="5" borderId="15" xfId="2" applyFont="1" applyFill="1" applyBorder="1" applyAlignment="1">
      <alignment horizontal="right" vertical="center" wrapText="1"/>
    </xf>
    <xf numFmtId="164" fontId="6" fillId="5" borderId="16" xfId="2" applyFont="1" applyFill="1" applyBorder="1" applyAlignment="1">
      <alignment vertical="center" wrapText="1"/>
    </xf>
    <xf numFmtId="0" fontId="8" fillId="0" borderId="17" xfId="1" applyFont="1" applyBorder="1" applyAlignment="1">
      <alignment horizontal="center" vertical="center" wrapText="1"/>
    </xf>
    <xf numFmtId="164" fontId="7" fillId="6" borderId="5" xfId="2" applyFont="1" applyFill="1" applyBorder="1" applyAlignment="1">
      <alignment horizontal="right" vertical="center" wrapText="1"/>
    </xf>
    <xf numFmtId="10" fontId="7" fillId="6" borderId="5" xfId="1" applyNumberFormat="1" applyFont="1" applyFill="1" applyBorder="1" applyAlignment="1">
      <alignment horizontal="center" vertical="center" wrapText="1"/>
    </xf>
    <xf numFmtId="10" fontId="7" fillId="6" borderId="6" xfId="1" applyNumberFormat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vertical="center" wrapText="1"/>
    </xf>
    <xf numFmtId="164" fontId="8" fillId="5" borderId="17" xfId="2" applyFont="1" applyFill="1" applyBorder="1" applyAlignment="1">
      <alignment horizontal="right" vertical="center" wrapText="1"/>
    </xf>
    <xf numFmtId="164" fontId="7" fillId="6" borderId="17" xfId="2" applyFont="1" applyFill="1" applyBorder="1" applyAlignment="1">
      <alignment horizontal="right" vertical="center" wrapText="1"/>
    </xf>
    <xf numFmtId="1" fontId="8" fillId="0" borderId="12" xfId="1" applyNumberFormat="1" applyFont="1" applyBorder="1" applyAlignment="1">
      <alignment horizontal="center" vertical="center" wrapText="1"/>
    </xf>
    <xf numFmtId="165" fontId="9" fillId="5" borderId="12" xfId="2" applyNumberFormat="1" applyFont="1" applyFill="1" applyBorder="1" applyAlignment="1">
      <alignment horizontal="right" vertical="center" wrapText="1"/>
    </xf>
    <xf numFmtId="164" fontId="9" fillId="5" borderId="12" xfId="0" applyNumberFormat="1" applyFont="1" applyFill="1" applyBorder="1" applyAlignment="1">
      <alignment horizontal="right" vertical="center" wrapText="1" readingOrder="1"/>
    </xf>
    <xf numFmtId="164" fontId="6" fillId="6" borderId="22" xfId="2" applyFont="1" applyFill="1" applyBorder="1" applyAlignment="1">
      <alignment horizontal="right" vertical="center" wrapText="1"/>
    </xf>
    <xf numFmtId="10" fontId="6" fillId="6" borderId="22" xfId="1" applyNumberFormat="1" applyFont="1" applyFill="1" applyBorder="1" applyAlignment="1">
      <alignment horizontal="center" vertical="center" wrapText="1"/>
    </xf>
    <xf numFmtId="10" fontId="6" fillId="6" borderId="23" xfId="1" applyNumberFormat="1" applyFont="1" applyFill="1" applyBorder="1" applyAlignment="1">
      <alignment horizontal="center" vertical="center" wrapText="1"/>
    </xf>
    <xf numFmtId="164" fontId="6" fillId="6" borderId="4" xfId="2" applyFont="1" applyFill="1" applyBorder="1" applyAlignment="1">
      <alignment horizontal="center" vertical="center" wrapText="1"/>
    </xf>
    <xf numFmtId="164" fontId="6" fillId="6" borderId="5" xfId="2" applyFont="1" applyFill="1" applyBorder="1" applyAlignment="1">
      <alignment horizontal="center" vertical="center" wrapText="1"/>
    </xf>
    <xf numFmtId="164" fontId="6" fillId="6" borderId="18" xfId="2" applyFont="1" applyFill="1" applyBorder="1" applyAlignment="1">
      <alignment horizontal="center" vertical="center" wrapText="1"/>
    </xf>
    <xf numFmtId="164" fontId="6" fillId="6" borderId="19" xfId="2" applyFont="1" applyFill="1" applyBorder="1" applyAlignment="1">
      <alignment horizontal="center" vertical="center" wrapText="1"/>
    </xf>
    <xf numFmtId="164" fontId="6" fillId="6" borderId="20" xfId="2" applyFont="1" applyFill="1" applyBorder="1" applyAlignment="1">
      <alignment horizontal="center" vertical="center" wrapText="1"/>
    </xf>
    <xf numFmtId="164" fontId="6" fillId="6" borderId="11" xfId="2" applyFont="1" applyFill="1" applyBorder="1" applyAlignment="1">
      <alignment horizontal="center" vertical="center" wrapText="1"/>
    </xf>
    <xf numFmtId="164" fontId="6" fillId="6" borderId="12" xfId="2" applyFont="1" applyFill="1" applyBorder="1" applyAlignment="1">
      <alignment horizontal="center" vertical="center" wrapText="1"/>
    </xf>
    <xf numFmtId="0" fontId="6" fillId="6" borderId="21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164" fontId="6" fillId="5" borderId="14" xfId="2" applyFont="1" applyFill="1" applyBorder="1" applyAlignment="1">
      <alignment vertical="center" wrapText="1"/>
    </xf>
    <xf numFmtId="164" fontId="6" fillId="5" borderId="16" xfId="2" applyFont="1" applyFill="1" applyBorder="1" applyAlignment="1">
      <alignment vertical="center" wrapText="1"/>
    </xf>
    <xf numFmtId="1" fontId="8" fillId="5" borderId="15" xfId="1" applyNumberFormat="1" applyFont="1" applyFill="1" applyBorder="1" applyAlignment="1">
      <alignment horizontal="center" vertical="center" wrapText="1"/>
    </xf>
    <xf numFmtId="1" fontId="8" fillId="5" borderId="17" xfId="1" applyNumberFormat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</cellXfs>
  <cellStyles count="3">
    <cellStyle name="Millares [0] 2 2 3" xfId="2" xr:uid="{76FD46A3-CDCB-4C77-B0A6-E5A3640378C7}"/>
    <cellStyle name="Normal" xfId="0" builtinId="0"/>
    <cellStyle name="Normal 3 3" xfId="1" xr:uid="{CED6F1BC-1714-4BC6-B7CC-59EEBFB880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3</xdr:row>
      <xdr:rowOff>64293</xdr:rowOff>
    </xdr:from>
    <xdr:to>
      <xdr:col>2</xdr:col>
      <xdr:colOff>1112837</xdr:colOff>
      <xdr:row>4</xdr:row>
      <xdr:rowOff>54769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411249-4CE3-481E-B3BD-14C60B505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912018"/>
          <a:ext cx="1493836" cy="41910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3</xdr:row>
      <xdr:rowOff>64293</xdr:rowOff>
    </xdr:from>
    <xdr:to>
      <xdr:col>2</xdr:col>
      <xdr:colOff>1110456</xdr:colOff>
      <xdr:row>4</xdr:row>
      <xdr:rowOff>54769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F85D84-27F0-4C20-A077-B81C0C37D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912018"/>
          <a:ext cx="1491455" cy="419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B4D9F-43A2-4067-833B-E16924F49B0F}">
  <sheetPr>
    <tabColor rgb="FF92D050"/>
    <pageSetUpPr fitToPage="1"/>
  </sheetPr>
  <dimension ref="B1:P82"/>
  <sheetViews>
    <sheetView showGridLines="0" tabSelected="1" zoomScale="90" zoomScaleNormal="90" workbookViewId="0">
      <pane ySplit="6" topLeftCell="A7" activePane="bottomLeft" state="frozen"/>
      <selection pane="bottomLeft" activeCell="B2" sqref="B2:G3"/>
    </sheetView>
  </sheetViews>
  <sheetFormatPr baseColWidth="10" defaultColWidth="11.453125" defaultRowHeight="80.25" customHeight="1" x14ac:dyDescent="0.35"/>
  <cols>
    <col min="1" max="1" width="4.81640625" style="1" customWidth="1"/>
    <col min="2" max="2" width="6.54296875" style="1" customWidth="1"/>
    <col min="3" max="3" width="19.81640625" style="1" customWidth="1"/>
    <col min="4" max="4" width="23" style="1" customWidth="1"/>
    <col min="5" max="5" width="5.1796875" style="1" customWidth="1"/>
    <col min="6" max="6" width="5.7265625" style="1" customWidth="1"/>
    <col min="7" max="7" width="47" style="1" customWidth="1"/>
    <col min="8" max="8" width="18.54296875" style="1" customWidth="1"/>
    <col min="9" max="9" width="18.54296875" style="1" hidden="1" customWidth="1"/>
    <col min="10" max="12" width="18.54296875" style="1" customWidth="1"/>
    <col min="13" max="13" width="18.453125" style="1" customWidth="1"/>
    <col min="14" max="14" width="16.7265625" style="1" customWidth="1"/>
    <col min="15" max="15" width="18.1796875" style="1" customWidth="1"/>
    <col min="16" max="16" width="20.1796875" style="1" customWidth="1"/>
    <col min="17" max="16384" width="11.453125" style="1"/>
  </cols>
  <sheetData>
    <row r="1" spans="2:16" ht="21.75" customHeight="1" x14ac:dyDescent="0.35"/>
    <row r="2" spans="2:16" ht="19.5" customHeight="1" x14ac:dyDescent="0.35">
      <c r="B2" s="57" t="s">
        <v>0</v>
      </c>
      <c r="C2" s="58"/>
      <c r="D2" s="58"/>
      <c r="E2" s="58"/>
      <c r="F2" s="58"/>
      <c r="G2" s="58"/>
      <c r="H2" s="59" t="s">
        <v>1</v>
      </c>
      <c r="I2" s="59"/>
      <c r="J2" s="59"/>
      <c r="K2" s="59"/>
      <c r="L2" s="59"/>
      <c r="M2" s="59"/>
      <c r="N2" s="59"/>
      <c r="O2" s="59"/>
      <c r="P2" s="59"/>
    </row>
    <row r="3" spans="2:16" ht="25.5" customHeight="1" thickBot="1" x14ac:dyDescent="0.4">
      <c r="B3" s="58"/>
      <c r="C3" s="58"/>
      <c r="D3" s="58"/>
      <c r="E3" s="58"/>
      <c r="F3" s="58"/>
      <c r="G3" s="58"/>
      <c r="H3" s="59" t="s">
        <v>2</v>
      </c>
      <c r="I3" s="59"/>
      <c r="J3" s="59"/>
      <c r="K3" s="59"/>
      <c r="L3" s="59"/>
      <c r="M3" s="59"/>
      <c r="N3" s="59"/>
      <c r="O3" s="59"/>
      <c r="P3" s="59"/>
    </row>
    <row r="4" spans="2:16" ht="33.75" customHeight="1" x14ac:dyDescent="0.35">
      <c r="H4" s="60" t="s">
        <v>3</v>
      </c>
      <c r="I4" s="61"/>
      <c r="J4" s="61"/>
      <c r="K4" s="61"/>
      <c r="L4" s="61"/>
      <c r="M4" s="61"/>
      <c r="N4" s="61"/>
      <c r="O4" s="62" t="s">
        <v>4</v>
      </c>
      <c r="P4" s="63"/>
    </row>
    <row r="5" spans="2:16" ht="25.5" customHeight="1" thickBot="1" x14ac:dyDescent="0.4">
      <c r="H5" s="64" t="s">
        <v>5</v>
      </c>
      <c r="I5" s="65"/>
      <c r="J5" s="65"/>
      <c r="K5" s="65"/>
      <c r="L5" s="65"/>
      <c r="M5" s="65"/>
      <c r="N5" s="65"/>
      <c r="O5" s="66" t="s">
        <v>6</v>
      </c>
      <c r="P5" s="67"/>
    </row>
    <row r="6" spans="2:16" ht="42.75" customHeight="1" x14ac:dyDescent="0.35">
      <c r="B6" s="2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  <c r="H6" s="5" t="s">
        <v>13</v>
      </c>
      <c r="I6" s="5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5" t="s">
        <v>19</v>
      </c>
      <c r="O6" s="5" t="s">
        <v>20</v>
      </c>
      <c r="P6" s="6" t="s">
        <v>21</v>
      </c>
    </row>
    <row r="7" spans="2:16" ht="62.25" customHeight="1" x14ac:dyDescent="0.35">
      <c r="B7" s="7">
        <v>1</v>
      </c>
      <c r="C7" s="8">
        <v>2018011000994</v>
      </c>
      <c r="D7" s="9" t="s">
        <v>22</v>
      </c>
      <c r="E7" s="9">
        <v>16</v>
      </c>
      <c r="F7" s="9" t="s">
        <v>23</v>
      </c>
      <c r="G7" s="10" t="s">
        <v>24</v>
      </c>
      <c r="H7" s="11">
        <v>16000000000</v>
      </c>
      <c r="I7" s="11">
        <v>0</v>
      </c>
      <c r="J7" s="11">
        <v>15838829396.16</v>
      </c>
      <c r="K7" s="11">
        <f>+H7-I7-J7</f>
        <v>161170603.84000015</v>
      </c>
      <c r="L7" s="11">
        <v>15679964396.16</v>
      </c>
      <c r="M7" s="11">
        <v>6416450142.1700001</v>
      </c>
      <c r="N7" s="11">
        <v>4869450142.1700001</v>
      </c>
      <c r="O7" s="12">
        <f>+L7/H7</f>
        <v>0.97999777475999994</v>
      </c>
      <c r="P7" s="13">
        <f>+M7/H7</f>
        <v>0.40102813388562503</v>
      </c>
    </row>
    <row r="8" spans="2:16" ht="21" customHeight="1" x14ac:dyDescent="0.35">
      <c r="B8" s="45" t="s">
        <v>25</v>
      </c>
      <c r="C8" s="46"/>
      <c r="D8" s="46"/>
      <c r="E8" s="46"/>
      <c r="F8" s="46"/>
      <c r="G8" s="46"/>
      <c r="H8" s="14">
        <f t="shared" ref="H8:N8" si="0">SUM(H7:H7)</f>
        <v>16000000000</v>
      </c>
      <c r="I8" s="14">
        <f t="shared" si="0"/>
        <v>0</v>
      </c>
      <c r="J8" s="14">
        <f t="shared" si="0"/>
        <v>15838829396.16</v>
      </c>
      <c r="K8" s="14">
        <f t="shared" si="0"/>
        <v>161170603.84000015</v>
      </c>
      <c r="L8" s="14">
        <f t="shared" si="0"/>
        <v>15679964396.16</v>
      </c>
      <c r="M8" s="14">
        <f t="shared" si="0"/>
        <v>6416450142.1700001</v>
      </c>
      <c r="N8" s="14">
        <f t="shared" si="0"/>
        <v>4869450142.1700001</v>
      </c>
      <c r="O8" s="15">
        <f>+L8/H8</f>
        <v>0.97999777475999994</v>
      </c>
      <c r="P8" s="16">
        <f>+M8/H8</f>
        <v>0.40102813388562503</v>
      </c>
    </row>
    <row r="9" spans="2:16" ht="62.25" customHeight="1" x14ac:dyDescent="0.35">
      <c r="B9" s="17">
        <v>2</v>
      </c>
      <c r="C9" s="18">
        <v>202300000000401</v>
      </c>
      <c r="D9" s="19" t="s">
        <v>26</v>
      </c>
      <c r="E9" s="9">
        <v>16</v>
      </c>
      <c r="F9" s="19" t="s">
        <v>23</v>
      </c>
      <c r="G9" s="10" t="s">
        <v>27</v>
      </c>
      <c r="H9" s="20">
        <v>6285000000</v>
      </c>
      <c r="I9" s="20">
        <v>0</v>
      </c>
      <c r="J9" s="20">
        <v>6226920360.5</v>
      </c>
      <c r="K9" s="20">
        <f>+H9-I9-J9</f>
        <v>58079639.5</v>
      </c>
      <c r="L9" s="20">
        <v>6046338737.5</v>
      </c>
      <c r="M9" s="20">
        <v>642819289</v>
      </c>
      <c r="N9" s="20">
        <v>263720431</v>
      </c>
      <c r="O9" s="21">
        <f>+L9/H9</f>
        <v>0.96202684765314239</v>
      </c>
      <c r="P9" s="22">
        <f>+M9/H9</f>
        <v>0.10227832760540971</v>
      </c>
    </row>
    <row r="10" spans="2:16" ht="20.25" customHeight="1" x14ac:dyDescent="0.35">
      <c r="B10" s="45" t="s">
        <v>25</v>
      </c>
      <c r="C10" s="46"/>
      <c r="D10" s="46"/>
      <c r="E10" s="46"/>
      <c r="F10" s="46"/>
      <c r="G10" s="46"/>
      <c r="H10" s="14">
        <f t="shared" ref="H10:N10" si="1">SUM(H9:H9)</f>
        <v>6285000000</v>
      </c>
      <c r="I10" s="14">
        <f t="shared" si="1"/>
        <v>0</v>
      </c>
      <c r="J10" s="14">
        <f t="shared" si="1"/>
        <v>6226920360.5</v>
      </c>
      <c r="K10" s="14">
        <f t="shared" si="1"/>
        <v>58079639.5</v>
      </c>
      <c r="L10" s="14">
        <f t="shared" si="1"/>
        <v>6046338737.5</v>
      </c>
      <c r="M10" s="14">
        <f t="shared" si="1"/>
        <v>642819289</v>
      </c>
      <c r="N10" s="14">
        <f t="shared" si="1"/>
        <v>263720431</v>
      </c>
      <c r="O10" s="15">
        <f t="shared" ref="O10:O18" si="2">+L10/H10</f>
        <v>0.96202684765314239</v>
      </c>
      <c r="P10" s="16">
        <f t="shared" ref="P10:P20" si="3">+M10/H10</f>
        <v>0.10227832760540971</v>
      </c>
    </row>
    <row r="11" spans="2:16" ht="45" customHeight="1" x14ac:dyDescent="0.35">
      <c r="B11" s="49">
        <v>3</v>
      </c>
      <c r="C11" s="51">
        <v>2018011000820</v>
      </c>
      <c r="D11" s="53" t="s">
        <v>28</v>
      </c>
      <c r="E11" s="19">
        <v>11</v>
      </c>
      <c r="F11" s="9" t="s">
        <v>23</v>
      </c>
      <c r="G11" s="55" t="s">
        <v>29</v>
      </c>
      <c r="H11" s="24">
        <v>1026064151</v>
      </c>
      <c r="I11" s="24">
        <v>0</v>
      </c>
      <c r="J11" s="24">
        <v>1003316082.13</v>
      </c>
      <c r="K11" s="20">
        <f>+H11-I11-J11</f>
        <v>22748068.870000005</v>
      </c>
      <c r="L11" s="24">
        <v>1003316082.13</v>
      </c>
      <c r="M11" s="24">
        <v>629605115.40999997</v>
      </c>
      <c r="N11" s="24">
        <v>628539308.5</v>
      </c>
      <c r="O11" s="12">
        <f>+L11/H11</f>
        <v>0.9778297791148538</v>
      </c>
      <c r="P11" s="13">
        <f>+M11/H11</f>
        <v>0.6136118436614203</v>
      </c>
    </row>
    <row r="12" spans="2:16" ht="45" customHeight="1" x14ac:dyDescent="0.35">
      <c r="B12" s="50"/>
      <c r="C12" s="52"/>
      <c r="D12" s="54"/>
      <c r="E12" s="9">
        <v>16</v>
      </c>
      <c r="F12" s="9" t="s">
        <v>23</v>
      </c>
      <c r="G12" s="56"/>
      <c r="H12" s="11">
        <v>64432377158</v>
      </c>
      <c r="I12" s="11">
        <v>0</v>
      </c>
      <c r="J12" s="11">
        <v>64432310276.889999</v>
      </c>
      <c r="K12" s="20">
        <f t="shared" ref="K12" si="4">+H12-I12-J12</f>
        <v>66881.110000610352</v>
      </c>
      <c r="L12" s="11">
        <v>64432310276.889999</v>
      </c>
      <c r="M12" s="11">
        <v>32596066047.5</v>
      </c>
      <c r="N12" s="11">
        <v>32591115226.410004</v>
      </c>
      <c r="O12" s="12">
        <f>+L12/H12</f>
        <v>0.99999896199530502</v>
      </c>
      <c r="P12" s="13">
        <f>+M12/H12</f>
        <v>0.50589575435915501</v>
      </c>
    </row>
    <row r="13" spans="2:16" ht="24.75" customHeight="1" thickBot="1" x14ac:dyDescent="0.4">
      <c r="B13" s="40" t="s">
        <v>25</v>
      </c>
      <c r="C13" s="41"/>
      <c r="D13" s="41"/>
      <c r="E13" s="41"/>
      <c r="F13" s="41"/>
      <c r="G13" s="41"/>
      <c r="H13" s="27">
        <f>SUM(H11:H12)</f>
        <v>65458441309</v>
      </c>
      <c r="I13" s="27">
        <f>SUM(I11:I12)</f>
        <v>0</v>
      </c>
      <c r="J13" s="27">
        <f>SUM(J11:J12)</f>
        <v>65435626359.019997</v>
      </c>
      <c r="K13" s="27">
        <f>SUM(K11:K12)</f>
        <v>22814949.980000615</v>
      </c>
      <c r="L13" s="27">
        <f t="shared" ref="L13:N13" si="5">SUM(L11:L12)</f>
        <v>65435626359.019997</v>
      </c>
      <c r="M13" s="27">
        <f t="shared" si="5"/>
        <v>33225671162.91</v>
      </c>
      <c r="N13" s="27">
        <f t="shared" si="5"/>
        <v>33219654534.910004</v>
      </c>
      <c r="O13" s="28">
        <f>+L13/H13</f>
        <v>0.9996514590093537</v>
      </c>
      <c r="P13" s="29">
        <f>+M13/H13</f>
        <v>0.5075842091330357</v>
      </c>
    </row>
    <row r="14" spans="2:16" ht="56.25" customHeight="1" x14ac:dyDescent="0.35">
      <c r="B14" s="25">
        <v>4</v>
      </c>
      <c r="C14" s="8">
        <v>2019011000010</v>
      </c>
      <c r="D14" s="26" t="s">
        <v>30</v>
      </c>
      <c r="E14" s="30">
        <v>16</v>
      </c>
      <c r="F14" s="30" t="s">
        <v>23</v>
      </c>
      <c r="G14" s="31" t="s">
        <v>31</v>
      </c>
      <c r="H14" s="32">
        <v>61130456068</v>
      </c>
      <c r="I14" s="32">
        <v>0</v>
      </c>
      <c r="J14" s="32">
        <v>60915780347</v>
      </c>
      <c r="K14" s="32">
        <f>+H14-I14-J14</f>
        <v>214675721</v>
      </c>
      <c r="L14" s="32">
        <v>60915780347</v>
      </c>
      <c r="M14" s="32">
        <v>60915780347</v>
      </c>
      <c r="N14" s="32">
        <v>60915780347</v>
      </c>
      <c r="O14" s="21">
        <f t="shared" si="2"/>
        <v>0.99648823622776184</v>
      </c>
      <c r="P14" s="22">
        <f t="shared" si="3"/>
        <v>0.99648823622776184</v>
      </c>
    </row>
    <row r="15" spans="2:16" ht="18" customHeight="1" x14ac:dyDescent="0.35">
      <c r="B15" s="42" t="s">
        <v>25</v>
      </c>
      <c r="C15" s="43"/>
      <c r="D15" s="43"/>
      <c r="E15" s="43"/>
      <c r="F15" s="43"/>
      <c r="G15" s="44"/>
      <c r="H15" s="33">
        <f>SUM(H14:H14)</f>
        <v>61130456068</v>
      </c>
      <c r="I15" s="33">
        <f>SUM(I14:I14)</f>
        <v>0</v>
      </c>
      <c r="J15" s="33">
        <f t="shared" ref="J15:N15" si="6">SUM(J14:J14)</f>
        <v>60915780347</v>
      </c>
      <c r="K15" s="33">
        <f t="shared" si="6"/>
        <v>214675721</v>
      </c>
      <c r="L15" s="33">
        <f t="shared" si="6"/>
        <v>60915780347</v>
      </c>
      <c r="M15" s="33">
        <f t="shared" si="6"/>
        <v>60915780347</v>
      </c>
      <c r="N15" s="33">
        <f t="shared" si="6"/>
        <v>60915780347</v>
      </c>
      <c r="O15" s="15">
        <f t="shared" si="2"/>
        <v>0.99648823622776184</v>
      </c>
      <c r="P15" s="16">
        <f t="shared" si="3"/>
        <v>0.99648823622776184</v>
      </c>
    </row>
    <row r="16" spans="2:16" ht="56.25" customHeight="1" x14ac:dyDescent="0.35">
      <c r="B16" s="25">
        <v>5</v>
      </c>
      <c r="C16" s="34">
        <v>2020011000143</v>
      </c>
      <c r="D16" s="26" t="s">
        <v>32</v>
      </c>
      <c r="E16" s="30">
        <v>16</v>
      </c>
      <c r="F16" s="30" t="s">
        <v>23</v>
      </c>
      <c r="G16" s="31" t="s">
        <v>33</v>
      </c>
      <c r="H16" s="32">
        <v>2700000000</v>
      </c>
      <c r="I16" s="32">
        <v>0</v>
      </c>
      <c r="J16" s="32">
        <v>0</v>
      </c>
      <c r="K16" s="32">
        <f>+H16-I16-J16</f>
        <v>2700000000</v>
      </c>
      <c r="L16" s="32"/>
      <c r="M16" s="32"/>
      <c r="N16" s="32"/>
      <c r="O16" s="21">
        <f t="shared" si="2"/>
        <v>0</v>
      </c>
      <c r="P16" s="22">
        <f t="shared" si="3"/>
        <v>0</v>
      </c>
    </row>
    <row r="17" spans="2:16" ht="18" customHeight="1" x14ac:dyDescent="0.35">
      <c r="B17" s="42" t="s">
        <v>25</v>
      </c>
      <c r="C17" s="43"/>
      <c r="D17" s="43"/>
      <c r="E17" s="43"/>
      <c r="F17" s="43"/>
      <c r="G17" s="44"/>
      <c r="H17" s="33">
        <f>SUM(H16:H16)</f>
        <v>2700000000</v>
      </c>
      <c r="I17" s="33">
        <f>SUM(I16:I16)</f>
        <v>0</v>
      </c>
      <c r="J17" s="33">
        <f t="shared" ref="J17:N17" si="7">SUM(J16:J16)</f>
        <v>0</v>
      </c>
      <c r="K17" s="33">
        <f t="shared" si="7"/>
        <v>2700000000</v>
      </c>
      <c r="L17" s="33">
        <f t="shared" si="7"/>
        <v>0</v>
      </c>
      <c r="M17" s="33">
        <f t="shared" si="7"/>
        <v>0</v>
      </c>
      <c r="N17" s="33">
        <f t="shared" si="7"/>
        <v>0</v>
      </c>
      <c r="O17" s="15">
        <f t="shared" si="2"/>
        <v>0</v>
      </c>
      <c r="P17" s="16">
        <f t="shared" si="3"/>
        <v>0</v>
      </c>
    </row>
    <row r="18" spans="2:16" ht="59.25" customHeight="1" x14ac:dyDescent="0.35">
      <c r="B18" s="17">
        <v>6</v>
      </c>
      <c r="C18" s="18">
        <v>202300000000407</v>
      </c>
      <c r="D18" s="19" t="s">
        <v>34</v>
      </c>
      <c r="E18" s="9">
        <v>16</v>
      </c>
      <c r="F18" s="9" t="s">
        <v>23</v>
      </c>
      <c r="G18" s="23" t="s">
        <v>35</v>
      </c>
      <c r="H18" s="20">
        <v>1238166774</v>
      </c>
      <c r="I18" s="35">
        <v>0</v>
      </c>
      <c r="J18" s="36">
        <v>1196911044.47</v>
      </c>
      <c r="K18" s="20">
        <f>+H18-I18-J18</f>
        <v>41255729.529999971</v>
      </c>
      <c r="L18" s="36">
        <v>1196911044.47</v>
      </c>
      <c r="M18" s="20">
        <v>23473180</v>
      </c>
      <c r="N18" s="20">
        <v>21095560</v>
      </c>
      <c r="O18" s="21">
        <f t="shared" si="2"/>
        <v>0.96667998980725356</v>
      </c>
      <c r="P18" s="22">
        <f t="shared" si="3"/>
        <v>1.8958011548127682E-2</v>
      </c>
    </row>
    <row r="19" spans="2:16" ht="18.75" customHeight="1" x14ac:dyDescent="0.35">
      <c r="B19" s="45" t="s">
        <v>25</v>
      </c>
      <c r="C19" s="46"/>
      <c r="D19" s="46"/>
      <c r="E19" s="46"/>
      <c r="F19" s="46"/>
      <c r="G19" s="46"/>
      <c r="H19" s="14">
        <f>SUM(H18:H18)</f>
        <v>1238166774</v>
      </c>
      <c r="I19" s="14">
        <f t="shared" ref="I19:N19" si="8">SUM(I18:I18)</f>
        <v>0</v>
      </c>
      <c r="J19" s="14">
        <f t="shared" si="8"/>
        <v>1196911044.47</v>
      </c>
      <c r="K19" s="14">
        <f t="shared" si="8"/>
        <v>41255729.529999971</v>
      </c>
      <c r="L19" s="14">
        <f t="shared" si="8"/>
        <v>1196911044.47</v>
      </c>
      <c r="M19" s="14">
        <f t="shared" si="8"/>
        <v>23473180</v>
      </c>
      <c r="N19" s="14">
        <f t="shared" si="8"/>
        <v>21095560</v>
      </c>
      <c r="O19" s="15">
        <f>+L19/H19</f>
        <v>0.96667998980725356</v>
      </c>
      <c r="P19" s="16">
        <f>+M19/H19</f>
        <v>1.8958011548127682E-2</v>
      </c>
    </row>
    <row r="20" spans="2:16" ht="20.25" customHeight="1" thickBot="1" x14ac:dyDescent="0.4">
      <c r="B20" s="47" t="s">
        <v>36</v>
      </c>
      <c r="C20" s="48"/>
      <c r="D20" s="48"/>
      <c r="E20" s="48"/>
      <c r="F20" s="48"/>
      <c r="G20" s="48"/>
      <c r="H20" s="37">
        <f>+H8+H10+H13+H15+H17+H19</f>
        <v>152812064151</v>
      </c>
      <c r="I20" s="37">
        <f t="shared" ref="I20:N20" si="9">+I8+I10+I13+I15+I17+I19</f>
        <v>0</v>
      </c>
      <c r="J20" s="37">
        <f t="shared" si="9"/>
        <v>149614067507.14999</v>
      </c>
      <c r="K20" s="37">
        <f t="shared" si="9"/>
        <v>3197996643.8500004</v>
      </c>
      <c r="L20" s="37">
        <f t="shared" si="9"/>
        <v>149274620884.14999</v>
      </c>
      <c r="M20" s="37">
        <f t="shared" si="9"/>
        <v>101224194121.08</v>
      </c>
      <c r="N20" s="37">
        <f t="shared" si="9"/>
        <v>99289701015.080002</v>
      </c>
      <c r="O20" s="38">
        <f>+L20/H20</f>
        <v>0.97685102098120657</v>
      </c>
      <c r="P20" s="39">
        <f t="shared" si="3"/>
        <v>0.6624097036020411</v>
      </c>
    </row>
    <row r="21" spans="2:16" ht="28.5" customHeight="1" x14ac:dyDescent="0.35"/>
    <row r="22" spans="2:16" ht="28.5" customHeight="1" x14ac:dyDescent="0.35"/>
    <row r="23" spans="2:16" ht="28.5" customHeight="1" x14ac:dyDescent="0.35"/>
    <row r="24" spans="2:16" ht="28.5" customHeight="1" x14ac:dyDescent="0.35"/>
    <row r="25" spans="2:16" ht="28.5" customHeight="1" x14ac:dyDescent="0.35"/>
    <row r="26" spans="2:16" ht="28.5" customHeight="1" x14ac:dyDescent="0.35"/>
    <row r="27" spans="2:16" ht="28.5" customHeight="1" x14ac:dyDescent="0.35"/>
    <row r="28" spans="2:16" ht="28.5" customHeight="1" x14ac:dyDescent="0.35"/>
    <row r="29" spans="2:16" ht="28.5" customHeight="1" x14ac:dyDescent="0.35"/>
    <row r="30" spans="2:16" ht="28.5" customHeight="1" x14ac:dyDescent="0.35"/>
    <row r="31" spans="2:16" ht="28.5" customHeight="1" x14ac:dyDescent="0.35"/>
    <row r="32" spans="2:16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  <row r="82" ht="28.5" customHeight="1" x14ac:dyDescent="0.35"/>
  </sheetData>
  <mergeCells count="18">
    <mergeCell ref="H5:N5"/>
    <mergeCell ref="O5:P5"/>
    <mergeCell ref="B2:G3"/>
    <mergeCell ref="H2:P2"/>
    <mergeCell ref="H3:P3"/>
    <mergeCell ref="H4:N4"/>
    <mergeCell ref="O4:P4"/>
    <mergeCell ref="B8:G8"/>
    <mergeCell ref="B10:G10"/>
    <mergeCell ref="B11:B12"/>
    <mergeCell ref="C11:C12"/>
    <mergeCell ref="D11:D12"/>
    <mergeCell ref="G11:G12"/>
    <mergeCell ref="B13:G13"/>
    <mergeCell ref="B15:G15"/>
    <mergeCell ref="B17:G17"/>
    <mergeCell ref="B19:G19"/>
    <mergeCell ref="B20:G20"/>
  </mergeCells>
  <printOptions horizontalCentered="1" verticalCentered="1"/>
  <pageMargins left="0.15748031496062992" right="0.15748031496062992" top="1.0236220472440944" bottom="0.78740157480314965" header="0.35433070866141736" footer="0.35433070866141736"/>
  <pageSetup scale="53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Inv_Eje_30 Sep FGN</vt:lpstr>
      <vt:lpstr>'Inv_Eje_30 Sep FGN'!Área_de_impresión</vt:lpstr>
      <vt:lpstr>'Inv_Eje_30 Sep FGN'!Títulos_a_imprimir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2024-10-07T19:49:25Z</dcterms:created>
  <dcterms:modified xsi:type="dcterms:W3CDTF">2024-10-07T19:49:41Z</dcterms:modified>
</cp:coreProperties>
</file>