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853B6A40-97BA-46F7-B21E-35FD5FEB3471}" xr6:coauthVersionLast="47" xr6:coauthVersionMax="47" xr10:uidLastSave="{00000000-0000-0000-0000-000000000000}"/>
  <bookViews>
    <workbookView xWindow="-110" yWindow="-110" windowWidth="19420" windowHeight="10420" xr2:uid="{94B4369B-79B9-4BAF-A666-23C6044BBE68}"/>
  </bookViews>
  <sheets>
    <sheet name="Inv_Eje_31 Dic FEAB" sheetId="1" r:id="rId1"/>
  </sheets>
  <definedNames>
    <definedName name="_xlnm.Print_Area" localSheetId="0">'Inv_Eje_31 Dic FEAB'!$B$2:$P$15</definedName>
    <definedName name="_xlnm.Print_Titles" localSheetId="0">'Inv_Eje_31 Dic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P14" i="1" s="1"/>
  <c r="L14" i="1"/>
  <c r="O14" i="1" s="1"/>
  <c r="J14" i="1"/>
  <c r="I14" i="1"/>
  <c r="H14" i="1"/>
  <c r="P13" i="1"/>
  <c r="O13" i="1"/>
  <c r="K13" i="1"/>
  <c r="K14" i="1" s="1"/>
  <c r="O12" i="1"/>
  <c r="N12" i="1"/>
  <c r="M12" i="1"/>
  <c r="P12" i="1" s="1"/>
  <c r="L12" i="1"/>
  <c r="J12" i="1"/>
  <c r="I12" i="1"/>
  <c r="H12" i="1"/>
  <c r="P11" i="1"/>
  <c r="O11" i="1"/>
  <c r="K11" i="1"/>
  <c r="K12" i="1" s="1"/>
  <c r="O10" i="1"/>
  <c r="N10" i="1"/>
  <c r="M10" i="1"/>
  <c r="P10" i="1" s="1"/>
  <c r="L10" i="1"/>
  <c r="J10" i="1"/>
  <c r="I10" i="1"/>
  <c r="H10" i="1"/>
  <c r="P9" i="1"/>
  <c r="O9" i="1"/>
  <c r="K9" i="1"/>
  <c r="K10" i="1" s="1"/>
  <c r="O8" i="1"/>
  <c r="N8" i="1"/>
  <c r="N15" i="1" s="1"/>
  <c r="M8" i="1"/>
  <c r="P8" i="1" s="1"/>
  <c r="L8" i="1"/>
  <c r="L15" i="1" s="1"/>
  <c r="J8" i="1"/>
  <c r="J15" i="1" s="1"/>
  <c r="I8" i="1"/>
  <c r="I15" i="1" s="1"/>
  <c r="H8" i="1"/>
  <c r="H15" i="1" s="1"/>
  <c r="P7" i="1"/>
  <c r="O7" i="1"/>
  <c r="K7" i="1"/>
  <c r="K8" i="1" s="1"/>
  <c r="K15" i="1" s="1"/>
  <c r="O15" i="1" l="1"/>
  <c r="M15" i="1"/>
  <c r="P15" i="1" s="1"/>
</calcChain>
</file>

<file path=xl/sharedStrings.xml><?xml version="1.0" encoding="utf-8"?>
<sst xmlns="http://schemas.openxmlformats.org/spreadsheetml/2006/main" count="39" uniqueCount="33">
  <si>
    <t xml:space="preserve">FEAB -  Unidad Ejecutora: 29-04-00 FONDO ESPECIAL PARA LA ADMINISTRACIÓN DE BIENES DE LA FISCALIA </t>
  </si>
  <si>
    <t>PROYECTOS DE INVERSION 2023</t>
  </si>
  <si>
    <t>AVANCE CORRESPONDIENTE DICIEMBRE DE 2023</t>
  </si>
  <si>
    <t>Fuente Información SIIF</t>
  </si>
  <si>
    <t>Ejecución Presupuestal con Corte al 31 de Diciembre de 2023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</si>
  <si>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</si>
  <si>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</si>
  <si>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</si>
  <si>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</si>
  <si>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</si>
  <si>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</si>
  <si>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</si>
  <si>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</si>
  <si>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</si>
  <si>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</si>
  <si>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</si>
  <si>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</si>
  <si>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</si>
  <si>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</si>
  <si>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</si>
  <si>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</si>
  <si>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</si>
  <si>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C-2901-0800-6</t>
  </si>
  <si>
    <t>CSF</t>
  </si>
  <si>
    <t>FORTALECIMIENTO DE LAS INVESTIGACIONES DE LOS DELITOS CONTRA LOS RECURSOS NATURALES Y EL MEDIO AMBIENTE ADELANTADAS POR LA FISCALÍA A NIVEL  NACIONAL</t>
  </si>
  <si>
    <t>Subtotal</t>
  </si>
  <si>
    <t>C-2999-0800-4</t>
  </si>
  <si>
    <t>FORTALECIMIENTO DEL CONOCIMIENTO Y COMPETENCIAS DE LOS SERVIDORES DE LA FISCALÍA GENERAL DE LA NACIÓN BOGOTÁ</t>
  </si>
  <si>
    <t>C-2999-0800-5</t>
  </si>
  <si>
    <t>MEJORAMIENTO DE LA INFRAESTRUCTURA FÍSICA DE LA FISCALÍA A NIVEL  NACIONAL</t>
  </si>
  <si>
    <t>C-2999-0800-6</t>
  </si>
  <si>
    <t>AMPLIACION DE LA INFRAESTRUCTURA FISICA EN LA FISCALIA GENERAL DE LA NACION A NIVEL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</si>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</sst>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0_ ;\-0\ "/>
    <numFmt numFmtId="166" formatCode="_-* #,##0.0\ _€_-;\-* #,##0.0\ _€_-;_-* &quot;-&quot;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164" fontId="6" fillId="5" borderId="10" xfId="2" applyFont="1" applyFill="1" applyBorder="1" applyAlignment="1">
      <alignment vertical="center" wrapText="1"/>
    </xf>
    <xf numFmtId="1" fontId="8" fillId="5" borderId="11" xfId="1" applyNumberFormat="1" applyFont="1" applyFill="1" applyBorder="1" applyAlignment="1">
      <alignment vertical="center" wrapText="1"/>
    </xf>
    <xf numFmtId="0" fontId="8" fillId="0" borderId="12" xfId="1" applyFont="1" applyBorder="1" applyAlignment="1">
      <alignment horizontal="left" vertical="center" wrapText="1" indent="1"/>
    </xf>
    <xf numFmtId="0" fontId="8" fillId="5" borderId="11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vertical="center" wrapText="1"/>
    </xf>
    <xf numFmtId="164" fontId="8" fillId="5" borderId="12" xfId="2" applyFont="1" applyFill="1" applyBorder="1" applyAlignment="1">
      <alignment horizontal="right" vertical="center" wrapText="1"/>
    </xf>
    <xf numFmtId="10" fontId="9" fillId="5" borderId="11" xfId="1" applyNumberFormat="1" applyFont="1" applyFill="1" applyBorder="1" applyAlignment="1">
      <alignment horizontal="center" vertical="center" wrapText="1"/>
    </xf>
    <xf numFmtId="10" fontId="9" fillId="5" borderId="13" xfId="1" applyNumberFormat="1" applyFont="1" applyFill="1" applyBorder="1" applyAlignment="1">
      <alignment horizontal="center" vertical="center" wrapText="1"/>
    </xf>
    <xf numFmtId="164" fontId="7" fillId="6" borderId="12" xfId="2" applyFont="1" applyFill="1" applyBorder="1" applyAlignment="1">
      <alignment horizontal="right" vertical="center" wrapText="1"/>
    </xf>
    <xf numFmtId="164" fontId="6" fillId="5" borderId="17" xfId="2" applyFont="1" applyFill="1" applyBorder="1" applyAlignment="1">
      <alignment horizontal="center" vertical="center" wrapText="1"/>
    </xf>
    <xf numFmtId="165" fontId="8" fillId="0" borderId="11" xfId="2" applyNumberFormat="1" applyFont="1" applyBorder="1" applyAlignment="1">
      <alignment horizontal="right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/>
    </xf>
    <xf numFmtId="164" fontId="8" fillId="0" borderId="11" xfId="2" applyFont="1" applyBorder="1" applyAlignment="1">
      <alignment horizontal="right" vertical="center" wrapText="1"/>
    </xf>
    <xf numFmtId="10" fontId="8" fillId="0" borderId="11" xfId="1" applyNumberFormat="1" applyFont="1" applyBorder="1" applyAlignment="1">
      <alignment horizontal="center" vertical="center" wrapText="1"/>
    </xf>
    <xf numFmtId="10" fontId="8" fillId="0" borderId="13" xfId="1" applyNumberFormat="1" applyFont="1" applyBorder="1" applyAlignment="1">
      <alignment horizontal="center" vertical="center" wrapText="1"/>
    </xf>
    <xf numFmtId="164" fontId="7" fillId="6" borderId="11" xfId="2" applyFont="1" applyFill="1" applyBorder="1" applyAlignment="1">
      <alignment horizontal="right" vertical="center" wrapText="1"/>
    </xf>
    <xf numFmtId="1" fontId="8" fillId="5" borderId="12" xfId="1" applyNumberFormat="1" applyFont="1" applyFill="1" applyBorder="1" applyAlignment="1">
      <alignment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vertical="center" wrapText="1"/>
    </xf>
    <xf numFmtId="10" fontId="9" fillId="5" borderId="12" xfId="1" applyNumberFormat="1" applyFont="1" applyFill="1" applyBorder="1" applyAlignment="1">
      <alignment horizontal="center" vertical="center" wrapText="1"/>
    </xf>
    <xf numFmtId="10" fontId="9" fillId="5" borderId="18" xfId="1" applyNumberFormat="1" applyFont="1" applyFill="1" applyBorder="1" applyAlignment="1">
      <alignment horizontal="center" vertical="center" wrapText="1"/>
    </xf>
    <xf numFmtId="164" fontId="6" fillId="5" borderId="19" xfId="2" applyFont="1" applyFill="1" applyBorder="1" applyAlignment="1">
      <alignment vertical="center" wrapText="1"/>
    </xf>
    <xf numFmtId="1" fontId="8" fillId="0" borderId="20" xfId="1" applyNumberFormat="1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164" fontId="8" fillId="0" borderId="20" xfId="2" applyFont="1" applyFill="1" applyBorder="1" applyAlignment="1">
      <alignment horizontal="right" vertical="center" wrapText="1"/>
    </xf>
    <xf numFmtId="164" fontId="8" fillId="0" borderId="12" xfId="2" applyFont="1" applyFill="1" applyBorder="1" applyAlignment="1">
      <alignment horizontal="right" vertical="center" wrapText="1"/>
    </xf>
    <xf numFmtId="10" fontId="8" fillId="0" borderId="20" xfId="1" applyNumberFormat="1" applyFont="1" applyBorder="1" applyAlignment="1">
      <alignment horizontal="center" vertical="center" wrapText="1"/>
    </xf>
    <xf numFmtId="10" fontId="8" fillId="0" borderId="21" xfId="1" applyNumberFormat="1" applyFont="1" applyBorder="1" applyAlignment="1">
      <alignment horizontal="center" vertical="center" wrapText="1"/>
    </xf>
    <xf numFmtId="166" fontId="7" fillId="6" borderId="11" xfId="2" applyNumberFormat="1" applyFont="1" applyFill="1" applyBorder="1" applyAlignment="1">
      <alignment horizontal="right" vertical="center" wrapText="1"/>
    </xf>
    <xf numFmtId="164" fontId="6" fillId="6" borderId="8" xfId="2" applyFont="1" applyFill="1" applyBorder="1" applyAlignment="1">
      <alignment horizontal="right" vertical="center" wrapText="1"/>
    </xf>
    <xf numFmtId="164" fontId="2" fillId="0" borderId="0" xfId="1" applyNumberFormat="1" applyFont="1" applyAlignment="1">
      <alignment horizontal="justify" vertical="center"/>
    </xf>
    <xf numFmtId="10" fontId="7" fillId="6" borderId="11" xfId="1" applyNumberFormat="1" applyFont="1" applyFill="1" applyBorder="1" applyAlignment="1">
      <alignment horizontal="center" vertical="center" wrapText="1"/>
    </xf>
    <xf numFmtId="10" fontId="7" fillId="6" borderId="13" xfId="1" applyNumberFormat="1" applyFont="1" applyFill="1" applyBorder="1" applyAlignment="1">
      <alignment horizontal="center" vertical="center" wrapText="1"/>
    </xf>
    <xf numFmtId="10" fontId="6" fillId="6" borderId="8" xfId="1" applyNumberFormat="1" applyFont="1" applyFill="1" applyBorder="1" applyAlignment="1">
      <alignment horizontal="center" vertical="center" wrapText="1"/>
    </xf>
    <xf numFmtId="10" fontId="6" fillId="6" borderId="9" xfId="1" applyNumberFormat="1" applyFont="1" applyFill="1" applyBorder="1" applyAlignment="1">
      <alignment horizontal="center" vertical="center" wrapText="1"/>
    </xf>
    <xf numFmtId="164" fontId="6" fillId="6" borderId="14" xfId="2" applyFont="1" applyFill="1" applyBorder="1" applyAlignment="1">
      <alignment horizontal="center" vertical="center" wrapText="1"/>
    </xf>
    <xf numFmtId="164" fontId="6" fillId="6" borderId="15" xfId="2" applyFont="1" applyFill="1" applyBorder="1" applyAlignment="1">
      <alignment horizontal="center" vertical="center" wrapText="1"/>
    </xf>
    <xf numFmtId="164" fontId="6" fillId="6" borderId="16" xfId="2" applyFont="1" applyFill="1" applyBorder="1" applyAlignment="1">
      <alignment horizontal="center" vertical="center" wrapText="1"/>
    </xf>
    <xf numFmtId="164" fontId="6" fillId="6" borderId="17" xfId="2" applyFont="1" applyFill="1" applyBorder="1" applyAlignment="1">
      <alignment horizontal="center" vertical="center" wrapText="1"/>
    </xf>
    <xf numFmtId="164" fontId="6" fillId="6" borderId="11" xfId="2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</cellXfs>
  <cellStyles count="3">
    <cellStyle name="Millares [0] 2 2 3" xfId="2" xr:uid="{F1656D73-BD7D-4CE7-92E7-CBD15736AC1A}"/>
    <cellStyle name="Normal" xfId="0" builtinId="0"/>
    <cellStyle name="Normal 3 3" xfId="1" xr:uid="{50DC2005-D6F7-44B1-A00B-2435F1D7A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79DA2-356F-4CB3-8015-A7B31D3F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828B22-CA1D-4A8D-AA6F-513C61778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0996-89D4-4709-9C32-7E6AFC59103A}">
  <sheetPr>
    <tabColor rgb="FF92D050"/>
    <pageSetUpPr fitToPage="1"/>
  </sheetPr>
  <dimension ref="B1:P90"/>
  <sheetViews>
    <sheetView showGridLines="0" tabSelected="1" zoomScale="70" zoomScaleNormal="70" workbookViewId="0">
      <selection activeCell="C6" sqref="C6"/>
    </sheetView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8.179687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8" width="17" style="1" customWidth="1"/>
    <col min="9" max="9" width="17" style="1" hidden="1" customWidth="1"/>
    <col min="10" max="14" width="17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14.25" customHeight="1" x14ac:dyDescent="0.35"/>
    <row r="2" spans="2:16" ht="19.5" customHeight="1" x14ac:dyDescent="0.35">
      <c r="B2" s="50" t="s">
        <v>0</v>
      </c>
      <c r="C2" s="51"/>
      <c r="D2" s="51"/>
      <c r="E2" s="51"/>
      <c r="F2" s="51"/>
      <c r="G2" s="51"/>
      <c r="H2" s="52" t="s">
        <v>1</v>
      </c>
      <c r="I2" s="52"/>
      <c r="J2" s="52"/>
      <c r="K2" s="52"/>
      <c r="L2" s="52"/>
      <c r="M2" s="52"/>
      <c r="N2" s="52"/>
      <c r="O2" s="52"/>
      <c r="P2" s="52"/>
    </row>
    <row r="3" spans="2:16" ht="21" customHeight="1" thickBot="1" x14ac:dyDescent="0.4">
      <c r="B3" s="51"/>
      <c r="C3" s="51"/>
      <c r="D3" s="51"/>
      <c r="E3" s="51"/>
      <c r="F3" s="51"/>
      <c r="G3" s="51"/>
      <c r="H3" s="52" t="s">
        <v>2</v>
      </c>
      <c r="I3" s="52"/>
      <c r="J3" s="52"/>
      <c r="K3" s="52"/>
      <c r="L3" s="52"/>
      <c r="M3" s="52"/>
      <c r="N3" s="52"/>
      <c r="O3" s="52"/>
      <c r="P3" s="52"/>
    </row>
    <row r="4" spans="2:16" ht="31.5" customHeight="1" x14ac:dyDescent="0.35">
      <c r="H4" s="53" t="s">
        <v>3</v>
      </c>
      <c r="I4" s="54"/>
      <c r="J4" s="54"/>
      <c r="K4" s="54"/>
      <c r="L4" s="54"/>
      <c r="M4" s="54"/>
      <c r="N4" s="54"/>
      <c r="O4" s="55" t="s">
        <v>4</v>
      </c>
      <c r="P4" s="56"/>
    </row>
    <row r="5" spans="2:16" ht="25.5" customHeight="1" thickBot="1" x14ac:dyDescent="0.4">
      <c r="H5" s="57" t="s">
        <v>5</v>
      </c>
      <c r="I5" s="58"/>
      <c r="J5" s="58"/>
      <c r="K5" s="58"/>
      <c r="L5" s="58"/>
      <c r="M5" s="58"/>
      <c r="N5" s="58"/>
      <c r="O5" s="59" t="s">
        <v>6</v>
      </c>
      <c r="P5" s="60"/>
    </row>
    <row r="6" spans="2:16" ht="44.25" customHeight="1" thickBot="1" x14ac:dyDescent="0.4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56.25" customHeight="1" x14ac:dyDescent="0.35">
      <c r="B7" s="6">
        <v>1</v>
      </c>
      <c r="C7" s="7">
        <v>2018011000872</v>
      </c>
      <c r="D7" s="8" t="s">
        <v>22</v>
      </c>
      <c r="E7" s="9">
        <v>26</v>
      </c>
      <c r="F7" s="9" t="s">
        <v>23</v>
      </c>
      <c r="G7" s="10" t="s">
        <v>24</v>
      </c>
      <c r="H7" s="11">
        <v>449142393</v>
      </c>
      <c r="I7" s="11"/>
      <c r="J7" s="11">
        <v>282901921</v>
      </c>
      <c r="K7" s="11">
        <f>+H7-I7-J7</f>
        <v>166240472</v>
      </c>
      <c r="L7" s="11">
        <v>282901921</v>
      </c>
      <c r="M7" s="11">
        <v>253151921</v>
      </c>
      <c r="N7" s="11">
        <v>253151921</v>
      </c>
      <c r="O7" s="12">
        <f t="shared" ref="O7:O15" si="0">+L7/H7</f>
        <v>0.62987134015648349</v>
      </c>
      <c r="P7" s="13">
        <f t="shared" ref="P7:P15" si="1">+M7/H7</f>
        <v>0.56363399435332306</v>
      </c>
    </row>
    <row r="8" spans="2:16" ht="18" customHeight="1" x14ac:dyDescent="0.35">
      <c r="B8" s="43" t="s">
        <v>25</v>
      </c>
      <c r="C8" s="44"/>
      <c r="D8" s="44"/>
      <c r="E8" s="44"/>
      <c r="F8" s="44"/>
      <c r="G8" s="45"/>
      <c r="H8" s="14">
        <f>SUM(H7:H7)</f>
        <v>449142393</v>
      </c>
      <c r="I8" s="14">
        <f t="shared" ref="I8:N8" si="2">SUM(I7:I7)</f>
        <v>0</v>
      </c>
      <c r="J8" s="14">
        <f t="shared" si="2"/>
        <v>282901921</v>
      </c>
      <c r="K8" s="14">
        <f t="shared" si="2"/>
        <v>166240472</v>
      </c>
      <c r="L8" s="14">
        <f t="shared" si="2"/>
        <v>282901921</v>
      </c>
      <c r="M8" s="14">
        <f t="shared" si="2"/>
        <v>253151921</v>
      </c>
      <c r="N8" s="14">
        <f t="shared" si="2"/>
        <v>253151921</v>
      </c>
      <c r="O8" s="39">
        <f t="shared" si="0"/>
        <v>0.62987134015648349</v>
      </c>
      <c r="P8" s="40">
        <f t="shared" si="1"/>
        <v>0.56363399435332306</v>
      </c>
    </row>
    <row r="9" spans="2:16" ht="45.75" customHeight="1" x14ac:dyDescent="0.35">
      <c r="B9" s="15">
        <v>2</v>
      </c>
      <c r="C9" s="16">
        <v>2018011000512</v>
      </c>
      <c r="D9" s="17" t="s">
        <v>26</v>
      </c>
      <c r="E9" s="17">
        <v>26</v>
      </c>
      <c r="F9" s="17" t="s">
        <v>23</v>
      </c>
      <c r="G9" s="18" t="s">
        <v>27</v>
      </c>
      <c r="H9" s="19">
        <v>1500000000</v>
      </c>
      <c r="I9" s="19"/>
      <c r="J9" s="19">
        <v>1497200000</v>
      </c>
      <c r="K9" s="19">
        <f>+H9-I9-J9</f>
        <v>2800000</v>
      </c>
      <c r="L9" s="19">
        <v>1497200000</v>
      </c>
      <c r="M9" s="19">
        <v>1497200000</v>
      </c>
      <c r="N9" s="19">
        <v>1497200000</v>
      </c>
      <c r="O9" s="20">
        <f>+L9/H9</f>
        <v>0.99813333333333332</v>
      </c>
      <c r="P9" s="21">
        <f>+M9/H9</f>
        <v>0.99813333333333332</v>
      </c>
    </row>
    <row r="10" spans="2:16" ht="18" customHeight="1" x14ac:dyDescent="0.35">
      <c r="B10" s="46" t="s">
        <v>25</v>
      </c>
      <c r="C10" s="47"/>
      <c r="D10" s="47"/>
      <c r="E10" s="47"/>
      <c r="F10" s="47"/>
      <c r="G10" s="47"/>
      <c r="H10" s="22">
        <f>SUM(H9:H9)</f>
        <v>1500000000</v>
      </c>
      <c r="I10" s="22">
        <f t="shared" ref="I10:N10" si="3">SUM(I9:I9)</f>
        <v>0</v>
      </c>
      <c r="J10" s="22">
        <f t="shared" si="3"/>
        <v>1497200000</v>
      </c>
      <c r="K10" s="22">
        <f t="shared" si="3"/>
        <v>2800000</v>
      </c>
      <c r="L10" s="22">
        <f t="shared" si="3"/>
        <v>1497200000</v>
      </c>
      <c r="M10" s="22">
        <f t="shared" si="3"/>
        <v>1497200000</v>
      </c>
      <c r="N10" s="22">
        <f t="shared" si="3"/>
        <v>1497200000</v>
      </c>
      <c r="O10" s="39">
        <f>+L10/H10</f>
        <v>0.99813333333333332</v>
      </c>
      <c r="P10" s="40">
        <f>+M10/H10</f>
        <v>0.99813333333333332</v>
      </c>
    </row>
    <row r="11" spans="2:16" ht="37.5" customHeight="1" x14ac:dyDescent="0.35">
      <c r="B11" s="6">
        <v>3</v>
      </c>
      <c r="C11" s="23">
        <v>2018011000521</v>
      </c>
      <c r="D11" s="8" t="s">
        <v>28</v>
      </c>
      <c r="E11" s="24">
        <v>26</v>
      </c>
      <c r="F11" s="24" t="s">
        <v>23</v>
      </c>
      <c r="G11" s="25" t="s">
        <v>29</v>
      </c>
      <c r="H11" s="11">
        <v>2690000000</v>
      </c>
      <c r="I11" s="11"/>
      <c r="J11" s="11">
        <v>2689999977.5999999</v>
      </c>
      <c r="K11" s="11">
        <f>+H11-I11-J11</f>
        <v>22.400000095367432</v>
      </c>
      <c r="L11" s="11">
        <v>2689999977.5999999</v>
      </c>
      <c r="M11" s="11">
        <v>2465587319.7600002</v>
      </c>
      <c r="N11" s="11">
        <v>2437477903.1399999</v>
      </c>
      <c r="O11" s="26">
        <f t="shared" si="0"/>
        <v>0.99999999167286246</v>
      </c>
      <c r="P11" s="27">
        <f t="shared" si="1"/>
        <v>0.91657521180669155</v>
      </c>
    </row>
    <row r="12" spans="2:16" ht="18.75" customHeight="1" x14ac:dyDescent="0.35">
      <c r="B12" s="43" t="s">
        <v>25</v>
      </c>
      <c r="C12" s="44"/>
      <c r="D12" s="44"/>
      <c r="E12" s="44"/>
      <c r="F12" s="44"/>
      <c r="G12" s="45"/>
      <c r="H12" s="14">
        <f>SUM(H11:H11)</f>
        <v>2690000000</v>
      </c>
      <c r="I12" s="14">
        <f t="shared" ref="I12:N12" si="4">SUM(I11:I11)</f>
        <v>0</v>
      </c>
      <c r="J12" s="14">
        <f t="shared" si="4"/>
        <v>2689999977.5999999</v>
      </c>
      <c r="K12" s="14">
        <f t="shared" si="4"/>
        <v>22.400000095367432</v>
      </c>
      <c r="L12" s="14">
        <f t="shared" si="4"/>
        <v>2689999977.5999999</v>
      </c>
      <c r="M12" s="14">
        <f t="shared" si="4"/>
        <v>2465587319.7600002</v>
      </c>
      <c r="N12" s="14">
        <f t="shared" si="4"/>
        <v>2437477903.1399999</v>
      </c>
      <c r="O12" s="39">
        <f t="shared" si="0"/>
        <v>0.99999999167286246</v>
      </c>
      <c r="P12" s="40">
        <f t="shared" si="1"/>
        <v>0.91657521180669155</v>
      </c>
    </row>
    <row r="13" spans="2:16" ht="48" customHeight="1" x14ac:dyDescent="0.35">
      <c r="B13" s="28">
        <v>4</v>
      </c>
      <c r="C13" s="29">
        <v>2020011000143</v>
      </c>
      <c r="D13" s="30" t="s">
        <v>30</v>
      </c>
      <c r="E13" s="30">
        <v>26</v>
      </c>
      <c r="F13" s="30" t="s">
        <v>23</v>
      </c>
      <c r="G13" s="31" t="s">
        <v>31</v>
      </c>
      <c r="H13" s="32">
        <v>17560000000</v>
      </c>
      <c r="I13" s="32"/>
      <c r="J13" s="32">
        <v>17560000000</v>
      </c>
      <c r="K13" s="33">
        <f>+H13-I13-J13</f>
        <v>0</v>
      </c>
      <c r="L13" s="32">
        <v>17560000000</v>
      </c>
      <c r="M13" s="32">
        <v>17560000000</v>
      </c>
      <c r="N13" s="32">
        <v>17560000000</v>
      </c>
      <c r="O13" s="34">
        <f t="shared" si="0"/>
        <v>1</v>
      </c>
      <c r="P13" s="35">
        <f t="shared" si="1"/>
        <v>1</v>
      </c>
    </row>
    <row r="14" spans="2:16" ht="18" customHeight="1" thickBot="1" x14ac:dyDescent="0.4">
      <c r="B14" s="43" t="s">
        <v>25</v>
      </c>
      <c r="C14" s="44"/>
      <c r="D14" s="44"/>
      <c r="E14" s="44"/>
      <c r="F14" s="44"/>
      <c r="G14" s="45"/>
      <c r="H14" s="22">
        <f>SUM(H13:H13)</f>
        <v>17560000000</v>
      </c>
      <c r="I14" s="36">
        <f t="shared" ref="I14:N14" si="5">SUM(I13:I13)</f>
        <v>0</v>
      </c>
      <c r="J14" s="22">
        <f t="shared" si="5"/>
        <v>17560000000</v>
      </c>
      <c r="K14" s="22">
        <f t="shared" si="5"/>
        <v>0</v>
      </c>
      <c r="L14" s="22">
        <f t="shared" si="5"/>
        <v>17560000000</v>
      </c>
      <c r="M14" s="22">
        <f t="shared" si="5"/>
        <v>17560000000</v>
      </c>
      <c r="N14" s="22">
        <f t="shared" si="5"/>
        <v>17560000000</v>
      </c>
      <c r="O14" s="39">
        <f t="shared" si="0"/>
        <v>1</v>
      </c>
      <c r="P14" s="40">
        <f t="shared" si="1"/>
        <v>1</v>
      </c>
    </row>
    <row r="15" spans="2:16" ht="27.75" customHeight="1" thickBot="1" x14ac:dyDescent="0.4">
      <c r="B15" s="48" t="s">
        <v>32</v>
      </c>
      <c r="C15" s="49"/>
      <c r="D15" s="49"/>
      <c r="E15" s="49"/>
      <c r="F15" s="49"/>
      <c r="G15" s="49"/>
      <c r="H15" s="37">
        <f>+H8+H10+H12+H14</f>
        <v>22199142393</v>
      </c>
      <c r="I15" s="37">
        <f t="shared" ref="I15:N15" si="6">+I8+I10+I12+I14</f>
        <v>0</v>
      </c>
      <c r="J15" s="37">
        <f t="shared" si="6"/>
        <v>22030101898.599998</v>
      </c>
      <c r="K15" s="37">
        <f t="shared" si="6"/>
        <v>169040494.4000001</v>
      </c>
      <c r="L15" s="37">
        <f t="shared" si="6"/>
        <v>22030101898.599998</v>
      </c>
      <c r="M15" s="37">
        <f t="shared" si="6"/>
        <v>21775939240.760002</v>
      </c>
      <c r="N15" s="37">
        <f t="shared" si="6"/>
        <v>21747829824.139999</v>
      </c>
      <c r="O15" s="41">
        <f t="shared" si="0"/>
        <v>0.9923852691510594</v>
      </c>
      <c r="P15" s="42">
        <f t="shared" si="1"/>
        <v>0.98093605848605014</v>
      </c>
    </row>
    <row r="16" spans="2:16" ht="40.5" customHeight="1" x14ac:dyDescent="0.35">
      <c r="K16" s="38"/>
    </row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</sheetData>
  <mergeCells count="12">
    <mergeCell ref="H5:N5"/>
    <mergeCell ref="O5:P5"/>
    <mergeCell ref="B2:G3"/>
    <mergeCell ref="H2:P2"/>
    <mergeCell ref="H3:P3"/>
    <mergeCell ref="H4:N4"/>
    <mergeCell ref="O4:P4"/>
    <mergeCell ref="B8:G8"/>
    <mergeCell ref="B10:G10"/>
    <mergeCell ref="B12:G12"/>
    <mergeCell ref="B14:G14"/>
    <mergeCell ref="B15:G15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Dic FEAB</vt:lpstr>
      <vt:lpstr>'Inv_Eje_31 Dic FEAB'!Área_de_impresión</vt:lpstr>
      <vt:lpstr>'Inv_Eje_31 Dic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2024-01-24T14:06:24Z</dcterms:created>
  <dcterms:modified xsi:type="dcterms:W3CDTF">2024-01-24T14:06:45Z</dcterms:modified>
</cp:coreProperties>
</file>