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66925"/>
  <xr:revisionPtr revIDLastSave="0" documentId="13_ncr:1_{C125D0D6-F95B-418A-AEF3-D6FFBB66ECBA}" xr6:coauthVersionLast="47" xr6:coauthVersionMax="47" xr10:uidLastSave="{00000000-0000-0000-0000-000000000000}"/>
  <bookViews>
    <workbookView xWindow="-28920" yWindow="-2340" windowWidth="29040" windowHeight="15840" xr2:uid="{8D894EE9-236C-43D1-8481-53583DD7D127}"/>
  </bookViews>
  <sheets>
    <sheet name="Inv_Eje_30 Sep FEAB" sheetId="1" r:id="rId1"/>
  </sheets>
  <definedNames>
    <definedName name="_xlnm.Print_Area" localSheetId="0">'Inv_Eje_30 Sep FEAB'!$B$2:$P$15</definedName>
    <definedName name="_xlnm.Print_Titles" localSheetId="0">'Inv_Eje_30 Sep FEAB'!$2:$6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M14" i="1"/>
  <c r="P14" i="1" s="1"/>
  <c r="L14" i="1"/>
  <c r="O14" i="1" s="1"/>
  <c r="J14" i="1"/>
  <c r="I14" i="1"/>
  <c r="H14" i="1"/>
  <c r="P13" i="1"/>
  <c r="O13" i="1"/>
  <c r="K13" i="1"/>
  <c r="K14" i="1" s="1"/>
  <c r="N12" i="1"/>
  <c r="M12" i="1"/>
  <c r="P12" i="1" s="1"/>
  <c r="L12" i="1"/>
  <c r="O12" i="1" s="1"/>
  <c r="J12" i="1"/>
  <c r="I12" i="1"/>
  <c r="H12" i="1"/>
  <c r="P11" i="1"/>
  <c r="O11" i="1"/>
  <c r="K11" i="1"/>
  <c r="K12" i="1" s="1"/>
  <c r="N10" i="1"/>
  <c r="M10" i="1"/>
  <c r="P10" i="1" s="1"/>
  <c r="L10" i="1"/>
  <c r="O10" i="1" s="1"/>
  <c r="J10" i="1"/>
  <c r="I10" i="1"/>
  <c r="H10" i="1"/>
  <c r="P9" i="1"/>
  <c r="O9" i="1"/>
  <c r="K9" i="1"/>
  <c r="K10" i="1" s="1"/>
  <c r="N8" i="1"/>
  <c r="N15" i="1" s="1"/>
  <c r="M8" i="1"/>
  <c r="P8" i="1" s="1"/>
  <c r="L8" i="1"/>
  <c r="L15" i="1" s="1"/>
  <c r="J8" i="1"/>
  <c r="J15" i="1" s="1"/>
  <c r="I8" i="1"/>
  <c r="I15" i="1" s="1"/>
  <c r="H8" i="1"/>
  <c r="H15" i="1" s="1"/>
  <c r="P7" i="1"/>
  <c r="O7" i="1"/>
  <c r="K7" i="1"/>
  <c r="K8" i="1" s="1"/>
  <c r="K15" i="1" s="1"/>
  <c r="O15" i="1" l="1"/>
  <c r="O8" i="1"/>
  <c r="M15" i="1"/>
  <c r="P15" i="1" s="1"/>
</calcChain>
</file>

<file path=xl/sharedStrings.xml><?xml version="1.0" encoding="utf-8"?>
<sst xmlns="http://schemas.openxmlformats.org/spreadsheetml/2006/main" count="39" uniqueCount="33">
  <si>
    <t xml:space="preserve">FEAB -  Unidad Ejecutora: 29-04-00 FONDO ESPECIAL PARA LA ADMINISTRACIÓN DE BIENES DE LA FISCALIA </t>
  </si>
  <si>
    <t>PROYECTOS DE INVERSION 2023</t>
  </si>
  <si>
    <t>AVANCE CORRESPONDIENTE SEPTIEMBRE DE 2023</t>
  </si>
  <si>
    <t>Fuente Información SIIF</t>
  </si>
  <si>
    <t>Ejecución Presupuestal con Corte al 30 de Septiembre de 2023</t>
  </si>
  <si>
    <t>Millones de pesos</t>
  </si>
  <si>
    <t>Porcentajes (%)</t>
  </si>
  <si>
    <t>No. Proy.</t>
  </si>
  <si>
    <t>Código BPIN</t>
  </si>
  <si>
    <t>RUBRO</t>
  </si>
  <si>
    <t>REC</t>
  </si>
  <si>
    <t>SIT</t>
  </si>
  <si>
    <t>Nombre</t>
  </si>
  <si>
    <t>APROPIACIÓN VIGENTE</t>
  </si>
  <si>
    <t>APROPIACIÓN BLOQUEADA</t>
  </si>
  <si>
    <t>CDP</t>
  </si>
  <si>
    <t>APROPIACIÓN  DISPONIBLE</t>
  </si>
  <si>
    <t>COMPROMISOS</t>
  </si>
  <si>
    <t>OBLIGACIONES</t>
  </si>
  <si>
    <t>PAGO</t>
  </si>
  <si>
    <t>% Ejecución con respecto al compromiso</t>
  </si>
  <si>
    <t>% Ejecución con respecto a la Obligacion</t>
  </si>
  <si>
    <t>C-2901-0800-6</t>
  </si>
  <si>
    <t>CSF</t>
  </si>
  <si>
    <t>FORTALECIMIENTO DE LAS INVESTIGACIONES DE LOS DELITOS CONTRA LOS RECURSOS NATURALES Y EL MEDIO AMBIENTE ADELANTADAS POR LA FISCALÍA A NIVEL  NACIONAL</t>
  </si>
  <si>
    <t>Subtotal</t>
  </si>
  <si>
    <t>C-2999-0800-4</t>
  </si>
  <si>
    <t>FORTALECIMIENTO DEL CONOCIMIENTO Y COMPETENCIAS DE LOS SERVIDORES DE LA FISCALÍA GENERAL DE LA NACIÓN BOGOTÁ</t>
  </si>
  <si>
    <t>C-2999-0800-5</t>
  </si>
  <si>
    <t>MEJORAMIENTO DE LA INFRAESTRUCTURA FÍSICA DE LA FISCALÍA A NIVEL  NACIONAL</t>
  </si>
  <si>
    <t>C-2999-0800-6</t>
  </si>
  <si>
    <t>AMPLIACION DE LA INFRAESTRUCTURA FISICA EN LA FISCALIA GENERAL DE LA NACION A NIVEL NACIONAL</t>
  </si>
  <si>
    <t>TOTAL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</si>
</sst>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0_ ;\-0\ "/>
    <numFmt numFmtId="166" formatCode="_-* #,##0.0\ _€_-;\-* #,##0.0\ _€_-;_-* &quot;-&quot;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rgb="FF2D77C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1" applyFont="1" applyAlignment="1">
      <alignment horizontal="justify" vertical="center"/>
    </xf>
    <xf numFmtId="0" fontId="7" fillId="4" borderId="4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64" fontId="6" fillId="5" borderId="12" xfId="2" applyFont="1" applyFill="1" applyBorder="1" applyAlignment="1">
      <alignment vertical="center" wrapText="1"/>
    </xf>
    <xf numFmtId="1" fontId="5" fillId="5" borderId="13" xfId="1" applyNumberFormat="1" applyFont="1" applyFill="1" applyBorder="1" applyAlignment="1">
      <alignment vertical="center" wrapText="1"/>
    </xf>
    <xf numFmtId="0" fontId="5" fillId="0" borderId="14" xfId="1" applyFont="1" applyBorder="1" applyAlignment="1">
      <alignment horizontal="left" vertical="center" wrapText="1" indent="1"/>
    </xf>
    <xf numFmtId="0" fontId="5" fillId="5" borderId="13" xfId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vertical="center" wrapText="1"/>
    </xf>
    <xf numFmtId="164" fontId="5" fillId="5" borderId="14" xfId="2" applyFont="1" applyFill="1" applyBorder="1" applyAlignment="1">
      <alignment horizontal="right" vertical="center" wrapText="1"/>
    </xf>
    <xf numFmtId="10" fontId="8" fillId="5" borderId="13" xfId="1" applyNumberFormat="1" applyFont="1" applyFill="1" applyBorder="1" applyAlignment="1">
      <alignment horizontal="center" vertical="center" wrapText="1"/>
    </xf>
    <xf numFmtId="10" fontId="8" fillId="5" borderId="15" xfId="1" applyNumberFormat="1" applyFont="1" applyFill="1" applyBorder="1" applyAlignment="1">
      <alignment horizontal="center" vertical="center" wrapText="1"/>
    </xf>
    <xf numFmtId="164" fontId="7" fillId="6" borderId="14" xfId="2" applyFont="1" applyFill="1" applyBorder="1" applyAlignment="1">
      <alignment horizontal="right" vertical="center" wrapText="1"/>
    </xf>
    <xf numFmtId="164" fontId="6" fillId="5" borderId="19" xfId="2" applyFont="1" applyFill="1" applyBorder="1" applyAlignment="1">
      <alignment horizontal="center" vertical="center" wrapText="1"/>
    </xf>
    <xf numFmtId="165" fontId="5" fillId="0" borderId="13" xfId="2" applyNumberFormat="1" applyFont="1" applyBorder="1" applyAlignment="1">
      <alignment horizontal="right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 wrapText="1"/>
    </xf>
    <xf numFmtId="164" fontId="5" fillId="0" borderId="13" xfId="2" applyFont="1" applyBorder="1" applyAlignment="1">
      <alignment horizontal="right" vertical="center" wrapText="1"/>
    </xf>
    <xf numFmtId="10" fontId="5" fillId="0" borderId="13" xfId="1" applyNumberFormat="1" applyFont="1" applyBorder="1" applyAlignment="1">
      <alignment horizontal="center" vertical="center" wrapText="1"/>
    </xf>
    <xf numFmtId="10" fontId="5" fillId="0" borderId="15" xfId="1" applyNumberFormat="1" applyFont="1" applyBorder="1" applyAlignment="1">
      <alignment horizontal="center" vertical="center" wrapText="1"/>
    </xf>
    <xf numFmtId="164" fontId="7" fillId="6" borderId="13" xfId="2" applyFont="1" applyFill="1" applyBorder="1" applyAlignment="1">
      <alignment horizontal="right" vertical="center" wrapText="1"/>
    </xf>
    <xf numFmtId="1" fontId="5" fillId="5" borderId="14" xfId="1" applyNumberFormat="1" applyFont="1" applyFill="1" applyBorder="1" applyAlignment="1">
      <alignment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vertical="center" wrapText="1"/>
    </xf>
    <xf numFmtId="10" fontId="8" fillId="5" borderId="14" xfId="1" applyNumberFormat="1" applyFont="1" applyFill="1" applyBorder="1" applyAlignment="1">
      <alignment horizontal="center" vertical="center" wrapText="1"/>
    </xf>
    <xf numFmtId="10" fontId="8" fillId="5" borderId="20" xfId="1" applyNumberFormat="1" applyFont="1" applyFill="1" applyBorder="1" applyAlignment="1">
      <alignment horizontal="center" vertical="center" wrapText="1"/>
    </xf>
    <xf numFmtId="164" fontId="6" fillId="5" borderId="21" xfId="2" applyFont="1" applyFill="1" applyBorder="1" applyAlignment="1">
      <alignment vertical="center" wrapText="1"/>
    </xf>
    <xf numFmtId="1" fontId="5" fillId="0" borderId="22" xfId="1" applyNumberFormat="1" applyFont="1" applyBorder="1" applyAlignment="1">
      <alignment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14" xfId="1" applyFont="1" applyBorder="1" applyAlignment="1">
      <alignment vertical="center" wrapText="1"/>
    </xf>
    <xf numFmtId="164" fontId="5" fillId="0" borderId="22" xfId="2" applyFont="1" applyFill="1" applyBorder="1" applyAlignment="1">
      <alignment horizontal="right" vertical="center" wrapText="1"/>
    </xf>
    <xf numFmtId="164" fontId="5" fillId="0" borderId="14" xfId="2" applyFont="1" applyFill="1" applyBorder="1" applyAlignment="1">
      <alignment horizontal="right" vertical="center" wrapText="1"/>
    </xf>
    <xf numFmtId="10" fontId="5" fillId="0" borderId="22" xfId="1" applyNumberFormat="1" applyFont="1" applyBorder="1" applyAlignment="1">
      <alignment horizontal="center" vertical="center" wrapText="1"/>
    </xf>
    <xf numFmtId="10" fontId="5" fillId="0" borderId="23" xfId="1" applyNumberFormat="1" applyFont="1" applyBorder="1" applyAlignment="1">
      <alignment horizontal="center" vertical="center" wrapText="1"/>
    </xf>
    <xf numFmtId="166" fontId="7" fillId="6" borderId="13" xfId="2" applyNumberFormat="1" applyFont="1" applyFill="1" applyBorder="1" applyAlignment="1">
      <alignment horizontal="right" vertical="center" wrapText="1"/>
    </xf>
    <xf numFmtId="164" fontId="6" fillId="6" borderId="11" xfId="2" applyFont="1" applyFill="1" applyBorder="1" applyAlignment="1">
      <alignment horizontal="right" vertical="center" wrapText="1"/>
    </xf>
    <xf numFmtId="164" fontId="2" fillId="0" borderId="0" xfId="1" applyNumberFormat="1" applyFont="1" applyAlignment="1">
      <alignment horizontal="justify" vertical="center"/>
    </xf>
    <xf numFmtId="10" fontId="7" fillId="6" borderId="13" xfId="1" applyNumberFormat="1" applyFont="1" applyFill="1" applyBorder="1" applyAlignment="1">
      <alignment horizontal="center" vertical="center" wrapText="1"/>
    </xf>
    <xf numFmtId="10" fontId="7" fillId="6" borderId="15" xfId="1" applyNumberFormat="1" applyFont="1" applyFill="1" applyBorder="1" applyAlignment="1">
      <alignment horizontal="center" vertical="center" wrapText="1"/>
    </xf>
    <xf numFmtId="10" fontId="6" fillId="6" borderId="11" xfId="1" applyNumberFormat="1" applyFont="1" applyFill="1" applyBorder="1" applyAlignment="1">
      <alignment horizontal="center" vertical="center" wrapText="1"/>
    </xf>
    <xf numFmtId="10" fontId="6" fillId="6" borderId="5" xfId="1" applyNumberFormat="1" applyFont="1" applyFill="1" applyBorder="1" applyAlignment="1">
      <alignment horizontal="center" vertical="center" wrapText="1"/>
    </xf>
    <xf numFmtId="164" fontId="6" fillId="6" borderId="16" xfId="2" applyFont="1" applyFill="1" applyBorder="1" applyAlignment="1">
      <alignment horizontal="center" vertical="center" wrapText="1"/>
    </xf>
    <xf numFmtId="164" fontId="6" fillId="6" borderId="17" xfId="2" applyFont="1" applyFill="1" applyBorder="1" applyAlignment="1">
      <alignment horizontal="center" vertical="center" wrapText="1"/>
    </xf>
    <xf numFmtId="164" fontId="6" fillId="6" borderId="18" xfId="2" applyFont="1" applyFill="1" applyBorder="1" applyAlignment="1">
      <alignment horizontal="center" vertical="center" wrapText="1"/>
    </xf>
    <xf numFmtId="164" fontId="6" fillId="6" borderId="19" xfId="2" applyFont="1" applyFill="1" applyBorder="1" applyAlignment="1">
      <alignment horizontal="center" vertical="center" wrapText="1"/>
    </xf>
    <xf numFmtId="164" fontId="6" fillId="6" borderId="13" xfId="2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justify" vertical="center" wrapText="1"/>
    </xf>
    <xf numFmtId="0" fontId="3" fillId="0" borderId="0" xfId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</cellXfs>
  <cellStyles count="3">
    <cellStyle name="Millares [0] 2 2 3" xfId="2" xr:uid="{86682883-76AA-4532-8204-5EB702A1FFD5}"/>
    <cellStyle name="Normal" xfId="0" builtinId="0"/>
    <cellStyle name="Normal 3 3" xfId="1" xr:uid="{D6759E81-26F2-44DF-A127-A7547129E0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0CDF19-FED3-4439-8E95-2ADF984D1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2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</xdr:row>
      <xdr:rowOff>4763</xdr:rowOff>
    </xdr:from>
    <xdr:to>
      <xdr:col>2</xdr:col>
      <xdr:colOff>1163106</xdr:colOff>
      <xdr:row>4</xdr:row>
      <xdr:rowOff>26054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7AD55A-C76A-4D52-B811-A643CB198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700088"/>
          <a:ext cx="1486956" cy="421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EE149-421D-4254-81C4-1478F69D9BC4}">
  <sheetPr>
    <tabColor rgb="FF92D050"/>
    <pageSetUpPr fitToPage="1"/>
  </sheetPr>
  <dimension ref="B1:P90"/>
  <sheetViews>
    <sheetView showGridLines="0" tabSelected="1" zoomScale="90" zoomScaleNormal="90" workbookViewId="0"/>
  </sheetViews>
  <sheetFormatPr baseColWidth="10" defaultColWidth="11.453125" defaultRowHeight="80.25" customHeight="1" x14ac:dyDescent="0.35"/>
  <cols>
    <col min="1" max="1" width="3.7265625" style="1" customWidth="1"/>
    <col min="2" max="2" width="5.7265625" style="1" customWidth="1"/>
    <col min="3" max="3" width="18.1796875" style="1" customWidth="1"/>
    <col min="4" max="4" width="15.54296875" style="1" customWidth="1"/>
    <col min="5" max="5" width="5.1796875" style="1" customWidth="1"/>
    <col min="6" max="6" width="5.7265625" style="1" customWidth="1"/>
    <col min="7" max="7" width="47" style="1" customWidth="1"/>
    <col min="8" max="8" width="17" style="1" customWidth="1"/>
    <col min="9" max="9" width="17" style="1" hidden="1" customWidth="1"/>
    <col min="10" max="14" width="17" style="1" customWidth="1"/>
    <col min="15" max="15" width="15.7265625" style="1" customWidth="1"/>
    <col min="16" max="16" width="18.453125" style="1" customWidth="1"/>
    <col min="17" max="16384" width="11.453125" style="1"/>
  </cols>
  <sheetData>
    <row r="1" spans="2:16" ht="14.25" customHeight="1" x14ac:dyDescent="0.35"/>
    <row r="2" spans="2:16" ht="19.5" customHeight="1" x14ac:dyDescent="0.35">
      <c r="B2" s="50" t="s">
        <v>0</v>
      </c>
      <c r="C2" s="51"/>
      <c r="D2" s="51"/>
      <c r="E2" s="51"/>
      <c r="F2" s="51"/>
      <c r="G2" s="51"/>
      <c r="H2" s="52" t="s">
        <v>1</v>
      </c>
      <c r="I2" s="52"/>
      <c r="J2" s="52"/>
      <c r="K2" s="52"/>
      <c r="L2" s="52"/>
      <c r="M2" s="52"/>
      <c r="N2" s="52"/>
      <c r="O2" s="52"/>
      <c r="P2" s="52"/>
    </row>
    <row r="3" spans="2:16" ht="21" customHeight="1" thickBot="1" x14ac:dyDescent="0.4">
      <c r="B3" s="51"/>
      <c r="C3" s="51"/>
      <c r="D3" s="51"/>
      <c r="E3" s="51"/>
      <c r="F3" s="51"/>
      <c r="G3" s="51"/>
      <c r="H3" s="52" t="s">
        <v>2</v>
      </c>
      <c r="I3" s="52"/>
      <c r="J3" s="52"/>
      <c r="K3" s="52"/>
      <c r="L3" s="52"/>
      <c r="M3" s="52"/>
      <c r="N3" s="52"/>
      <c r="O3" s="52"/>
      <c r="P3" s="52"/>
    </row>
    <row r="4" spans="2:16" ht="31.5" customHeight="1" thickBot="1" x14ac:dyDescent="0.4">
      <c r="H4" s="53" t="s">
        <v>3</v>
      </c>
      <c r="I4" s="54"/>
      <c r="J4" s="54"/>
      <c r="K4" s="54"/>
      <c r="L4" s="54"/>
      <c r="M4" s="54"/>
      <c r="N4" s="55"/>
      <c r="O4" s="56" t="s">
        <v>4</v>
      </c>
      <c r="P4" s="57"/>
    </row>
    <row r="5" spans="2:16" ht="25.5" customHeight="1" thickBot="1" x14ac:dyDescent="0.4">
      <c r="H5" s="58" t="s">
        <v>5</v>
      </c>
      <c r="I5" s="59"/>
      <c r="J5" s="59"/>
      <c r="K5" s="59"/>
      <c r="L5" s="59"/>
      <c r="M5" s="59"/>
      <c r="N5" s="60"/>
      <c r="O5" s="61" t="s">
        <v>6</v>
      </c>
      <c r="P5" s="62"/>
    </row>
    <row r="6" spans="2:16" ht="44.25" customHeight="1" thickBot="1" x14ac:dyDescent="0.4">
      <c r="B6" s="2" t="s">
        <v>7</v>
      </c>
      <c r="C6" s="3" t="s">
        <v>8</v>
      </c>
      <c r="D6" s="3" t="s">
        <v>9</v>
      </c>
      <c r="E6" s="3" t="s">
        <v>10</v>
      </c>
      <c r="F6" s="3" t="s">
        <v>11</v>
      </c>
      <c r="G6" s="4" t="s">
        <v>12</v>
      </c>
      <c r="H6" s="3" t="s">
        <v>13</v>
      </c>
      <c r="I6" s="3" t="s">
        <v>14</v>
      </c>
      <c r="J6" s="3" t="s">
        <v>15</v>
      </c>
      <c r="K6" s="3" t="s">
        <v>16</v>
      </c>
      <c r="L6" s="3" t="s">
        <v>17</v>
      </c>
      <c r="M6" s="3" t="s">
        <v>18</v>
      </c>
      <c r="N6" s="3" t="s">
        <v>19</v>
      </c>
      <c r="O6" s="3" t="s">
        <v>20</v>
      </c>
      <c r="P6" s="5" t="s">
        <v>21</v>
      </c>
    </row>
    <row r="7" spans="2:16" ht="56.25" customHeight="1" x14ac:dyDescent="0.35">
      <c r="B7" s="6">
        <v>1</v>
      </c>
      <c r="C7" s="7">
        <v>2018011000872</v>
      </c>
      <c r="D7" s="8" t="s">
        <v>22</v>
      </c>
      <c r="E7" s="9">
        <v>26</v>
      </c>
      <c r="F7" s="9" t="s">
        <v>23</v>
      </c>
      <c r="G7" s="10" t="s">
        <v>24</v>
      </c>
      <c r="H7" s="11">
        <v>449142393</v>
      </c>
      <c r="I7" s="11"/>
      <c r="J7" s="11">
        <v>318337596</v>
      </c>
      <c r="K7" s="11">
        <f>+H7-I7-J7</f>
        <v>130804797</v>
      </c>
      <c r="L7" s="11">
        <v>206477713</v>
      </c>
      <c r="M7" s="11">
        <v>0</v>
      </c>
      <c r="N7" s="11">
        <v>0</v>
      </c>
      <c r="O7" s="12">
        <f t="shared" ref="O7:O15" si="0">+L7/H7</f>
        <v>0.45971548492862929</v>
      </c>
      <c r="P7" s="13">
        <f t="shared" ref="P7:P15" si="1">+M7/H7</f>
        <v>0</v>
      </c>
    </row>
    <row r="8" spans="2:16" ht="18" customHeight="1" x14ac:dyDescent="0.35">
      <c r="B8" s="43" t="s">
        <v>25</v>
      </c>
      <c r="C8" s="44"/>
      <c r="D8" s="44"/>
      <c r="E8" s="44"/>
      <c r="F8" s="44"/>
      <c r="G8" s="45"/>
      <c r="H8" s="14">
        <f>SUM(H7:H7)</f>
        <v>449142393</v>
      </c>
      <c r="I8" s="14">
        <f t="shared" ref="I8:N8" si="2">SUM(I7:I7)</f>
        <v>0</v>
      </c>
      <c r="J8" s="14">
        <f t="shared" si="2"/>
        <v>318337596</v>
      </c>
      <c r="K8" s="14">
        <f t="shared" si="2"/>
        <v>130804797</v>
      </c>
      <c r="L8" s="14">
        <f t="shared" si="2"/>
        <v>206477713</v>
      </c>
      <c r="M8" s="14">
        <f t="shared" si="2"/>
        <v>0</v>
      </c>
      <c r="N8" s="14">
        <f t="shared" si="2"/>
        <v>0</v>
      </c>
      <c r="O8" s="39">
        <f t="shared" si="0"/>
        <v>0.45971548492862929</v>
      </c>
      <c r="P8" s="40">
        <f t="shared" si="1"/>
        <v>0</v>
      </c>
    </row>
    <row r="9" spans="2:16" ht="45.75" customHeight="1" x14ac:dyDescent="0.35">
      <c r="B9" s="15">
        <v>2</v>
      </c>
      <c r="C9" s="16">
        <v>2018011000512</v>
      </c>
      <c r="D9" s="17" t="s">
        <v>26</v>
      </c>
      <c r="E9" s="17">
        <v>26</v>
      </c>
      <c r="F9" s="17" t="s">
        <v>23</v>
      </c>
      <c r="G9" s="18" t="s">
        <v>27</v>
      </c>
      <c r="H9" s="19">
        <v>1500000000</v>
      </c>
      <c r="I9" s="19"/>
      <c r="J9" s="19">
        <v>1497200000</v>
      </c>
      <c r="K9" s="19">
        <f>+H9-I9-J9</f>
        <v>2800000</v>
      </c>
      <c r="L9" s="19">
        <v>1497200000</v>
      </c>
      <c r="M9" s="19">
        <v>247628593</v>
      </c>
      <c r="N9" s="19">
        <v>247628593</v>
      </c>
      <c r="O9" s="20">
        <f>+L9/H9</f>
        <v>0.99813333333333332</v>
      </c>
      <c r="P9" s="21">
        <f>+M9/H9</f>
        <v>0.16508572866666665</v>
      </c>
    </row>
    <row r="10" spans="2:16" ht="18" customHeight="1" x14ac:dyDescent="0.35">
      <c r="B10" s="46" t="s">
        <v>25</v>
      </c>
      <c r="C10" s="47"/>
      <c r="D10" s="47"/>
      <c r="E10" s="47"/>
      <c r="F10" s="47"/>
      <c r="G10" s="47"/>
      <c r="H10" s="22">
        <f>SUM(H9:H9)</f>
        <v>1500000000</v>
      </c>
      <c r="I10" s="22">
        <f t="shared" ref="I10:N10" si="3">SUM(I9:I9)</f>
        <v>0</v>
      </c>
      <c r="J10" s="22">
        <f t="shared" si="3"/>
        <v>1497200000</v>
      </c>
      <c r="K10" s="22">
        <f t="shared" si="3"/>
        <v>2800000</v>
      </c>
      <c r="L10" s="22">
        <f t="shared" si="3"/>
        <v>1497200000</v>
      </c>
      <c r="M10" s="22">
        <f t="shared" si="3"/>
        <v>247628593</v>
      </c>
      <c r="N10" s="22">
        <f t="shared" si="3"/>
        <v>247628593</v>
      </c>
      <c r="O10" s="39">
        <f>+L10/H10</f>
        <v>0.99813333333333332</v>
      </c>
      <c r="P10" s="40">
        <f>+M10/H10</f>
        <v>0.16508572866666665</v>
      </c>
    </row>
    <row r="11" spans="2:16" ht="37.5" customHeight="1" x14ac:dyDescent="0.35">
      <c r="B11" s="6">
        <v>3</v>
      </c>
      <c r="C11" s="23">
        <v>2018011000521</v>
      </c>
      <c r="D11" s="8" t="s">
        <v>28</v>
      </c>
      <c r="E11" s="24">
        <v>26</v>
      </c>
      <c r="F11" s="24" t="s">
        <v>23</v>
      </c>
      <c r="G11" s="25" t="s">
        <v>29</v>
      </c>
      <c r="H11" s="11">
        <v>2690000000</v>
      </c>
      <c r="I11" s="11"/>
      <c r="J11" s="11">
        <v>2618528150</v>
      </c>
      <c r="K11" s="11">
        <f>+H11-I11-J11</f>
        <v>71471850</v>
      </c>
      <c r="L11" s="11">
        <v>2618528150</v>
      </c>
      <c r="M11" s="11">
        <v>1235586859.02</v>
      </c>
      <c r="N11" s="11">
        <v>1235586859.02</v>
      </c>
      <c r="O11" s="26">
        <f t="shared" si="0"/>
        <v>0.97343053903345722</v>
      </c>
      <c r="P11" s="27">
        <f t="shared" si="1"/>
        <v>0.45932596989591079</v>
      </c>
    </row>
    <row r="12" spans="2:16" ht="18.75" customHeight="1" x14ac:dyDescent="0.35">
      <c r="B12" s="43" t="s">
        <v>25</v>
      </c>
      <c r="C12" s="44"/>
      <c r="D12" s="44"/>
      <c r="E12" s="44"/>
      <c r="F12" s="44"/>
      <c r="G12" s="45"/>
      <c r="H12" s="14">
        <f>SUM(H11:H11)</f>
        <v>2690000000</v>
      </c>
      <c r="I12" s="14">
        <f t="shared" ref="I12:N12" si="4">SUM(I11:I11)</f>
        <v>0</v>
      </c>
      <c r="J12" s="14">
        <f t="shared" si="4"/>
        <v>2618528150</v>
      </c>
      <c r="K12" s="14">
        <f t="shared" si="4"/>
        <v>71471850</v>
      </c>
      <c r="L12" s="14">
        <f t="shared" si="4"/>
        <v>2618528150</v>
      </c>
      <c r="M12" s="14">
        <f t="shared" si="4"/>
        <v>1235586859.02</v>
      </c>
      <c r="N12" s="14">
        <f t="shared" si="4"/>
        <v>1235586859.02</v>
      </c>
      <c r="O12" s="39">
        <f t="shared" si="0"/>
        <v>0.97343053903345722</v>
      </c>
      <c r="P12" s="40">
        <f t="shared" si="1"/>
        <v>0.45932596989591079</v>
      </c>
    </row>
    <row r="13" spans="2:16" ht="48" customHeight="1" x14ac:dyDescent="0.35">
      <c r="B13" s="28">
        <v>4</v>
      </c>
      <c r="C13" s="29">
        <v>2020011000143</v>
      </c>
      <c r="D13" s="30" t="s">
        <v>30</v>
      </c>
      <c r="E13" s="30">
        <v>26</v>
      </c>
      <c r="F13" s="30" t="s">
        <v>23</v>
      </c>
      <c r="G13" s="31" t="s">
        <v>31</v>
      </c>
      <c r="H13" s="32">
        <v>17560000000</v>
      </c>
      <c r="I13" s="32"/>
      <c r="J13" s="32">
        <v>17560000000</v>
      </c>
      <c r="K13" s="33">
        <f>+H13-I13-J13</f>
        <v>0</v>
      </c>
      <c r="L13" s="32">
        <v>17560000000</v>
      </c>
      <c r="M13" s="32">
        <v>17560000000</v>
      </c>
      <c r="N13" s="32">
        <v>17560000000</v>
      </c>
      <c r="O13" s="34">
        <f t="shared" si="0"/>
        <v>1</v>
      </c>
      <c r="P13" s="35">
        <f t="shared" si="1"/>
        <v>1</v>
      </c>
    </row>
    <row r="14" spans="2:16" ht="18" customHeight="1" thickBot="1" x14ac:dyDescent="0.4">
      <c r="B14" s="43" t="s">
        <v>25</v>
      </c>
      <c r="C14" s="44"/>
      <c r="D14" s="44"/>
      <c r="E14" s="44"/>
      <c r="F14" s="44"/>
      <c r="G14" s="45"/>
      <c r="H14" s="22">
        <f>SUM(H13:H13)</f>
        <v>17560000000</v>
      </c>
      <c r="I14" s="36">
        <f t="shared" ref="I14:N14" si="5">SUM(I13:I13)</f>
        <v>0</v>
      </c>
      <c r="J14" s="22">
        <f t="shared" si="5"/>
        <v>17560000000</v>
      </c>
      <c r="K14" s="22">
        <f t="shared" si="5"/>
        <v>0</v>
      </c>
      <c r="L14" s="22">
        <f t="shared" si="5"/>
        <v>17560000000</v>
      </c>
      <c r="M14" s="22">
        <f t="shared" si="5"/>
        <v>17560000000</v>
      </c>
      <c r="N14" s="22">
        <f t="shared" si="5"/>
        <v>17560000000</v>
      </c>
      <c r="O14" s="39">
        <f t="shared" si="0"/>
        <v>1</v>
      </c>
      <c r="P14" s="40">
        <f t="shared" si="1"/>
        <v>1</v>
      </c>
    </row>
    <row r="15" spans="2:16" ht="27.75" customHeight="1" thickBot="1" x14ac:dyDescent="0.4">
      <c r="B15" s="48" t="s">
        <v>32</v>
      </c>
      <c r="C15" s="49"/>
      <c r="D15" s="49"/>
      <c r="E15" s="49"/>
      <c r="F15" s="49"/>
      <c r="G15" s="49"/>
      <c r="H15" s="37">
        <f>+H8+H10+H12+H14</f>
        <v>22199142393</v>
      </c>
      <c r="I15" s="37">
        <f t="shared" ref="I15:N15" si="6">+I8+I10+I12+I14</f>
        <v>0</v>
      </c>
      <c r="J15" s="37">
        <f t="shared" si="6"/>
        <v>21994065746</v>
      </c>
      <c r="K15" s="37">
        <f t="shared" si="6"/>
        <v>205076647</v>
      </c>
      <c r="L15" s="37">
        <f t="shared" si="6"/>
        <v>21882205863</v>
      </c>
      <c r="M15" s="37">
        <f t="shared" si="6"/>
        <v>19043215452.02</v>
      </c>
      <c r="N15" s="37">
        <f t="shared" si="6"/>
        <v>19043215452.02</v>
      </c>
      <c r="O15" s="41">
        <f t="shared" si="0"/>
        <v>0.98572302819680369</v>
      </c>
      <c r="P15" s="42">
        <f t="shared" si="1"/>
        <v>0.85783563684085606</v>
      </c>
    </row>
    <row r="16" spans="2:16" ht="40.5" customHeight="1" x14ac:dyDescent="0.35">
      <c r="K16" s="38"/>
    </row>
    <row r="17" ht="28.5" customHeight="1" x14ac:dyDescent="0.35"/>
    <row r="18" ht="28.5" customHeight="1" x14ac:dyDescent="0.35"/>
    <row r="19" ht="28.5" customHeight="1" x14ac:dyDescent="0.35"/>
    <row r="20" ht="28.5" customHeight="1" x14ac:dyDescent="0.35"/>
    <row r="21" ht="28.5" customHeight="1" x14ac:dyDescent="0.35"/>
    <row r="22" ht="28.5" customHeight="1" x14ac:dyDescent="0.35"/>
    <row r="23" ht="28.5" customHeight="1" x14ac:dyDescent="0.35"/>
    <row r="24" ht="28.5" customHeight="1" x14ac:dyDescent="0.35"/>
    <row r="25" ht="28.5" customHeight="1" x14ac:dyDescent="0.35"/>
    <row r="26" ht="28.5" customHeight="1" x14ac:dyDescent="0.35"/>
    <row r="27" ht="28.5" customHeight="1" x14ac:dyDescent="0.35"/>
    <row r="28" ht="28.5" customHeight="1" x14ac:dyDescent="0.35"/>
    <row r="29" ht="28.5" customHeight="1" x14ac:dyDescent="0.35"/>
    <row r="30" ht="28.5" customHeight="1" x14ac:dyDescent="0.35"/>
    <row r="31" ht="28.5" customHeight="1" x14ac:dyDescent="0.35"/>
    <row r="32" ht="28.5" customHeight="1" x14ac:dyDescent="0.35"/>
    <row r="33" ht="28.5" customHeight="1" x14ac:dyDescent="0.35"/>
    <row r="34" ht="28.5" customHeight="1" x14ac:dyDescent="0.35"/>
    <row r="35" ht="28.5" customHeight="1" x14ac:dyDescent="0.35"/>
    <row r="36" ht="28.5" customHeight="1" x14ac:dyDescent="0.35"/>
    <row r="37" ht="28.5" customHeight="1" x14ac:dyDescent="0.35"/>
    <row r="38" ht="28.5" customHeight="1" x14ac:dyDescent="0.35"/>
    <row r="39" ht="28.5" customHeight="1" x14ac:dyDescent="0.35"/>
    <row r="40" ht="28.5" customHeight="1" x14ac:dyDescent="0.35"/>
    <row r="41" ht="28.5" customHeight="1" x14ac:dyDescent="0.35"/>
    <row r="42" ht="28.5" customHeight="1" x14ac:dyDescent="0.35"/>
    <row r="43" ht="28.5" customHeight="1" x14ac:dyDescent="0.35"/>
    <row r="44" ht="28.5" customHeight="1" x14ac:dyDescent="0.35"/>
    <row r="45" ht="28.5" customHeight="1" x14ac:dyDescent="0.35"/>
    <row r="46" ht="28.5" customHeight="1" x14ac:dyDescent="0.35"/>
    <row r="47" ht="28.5" customHeight="1" x14ac:dyDescent="0.35"/>
    <row r="48" ht="28.5" customHeight="1" x14ac:dyDescent="0.35"/>
    <row r="49" ht="28.5" customHeight="1" x14ac:dyDescent="0.35"/>
    <row r="50" ht="28.5" customHeight="1" x14ac:dyDescent="0.35"/>
    <row r="51" ht="28.5" customHeight="1" x14ac:dyDescent="0.35"/>
    <row r="52" ht="28.5" customHeight="1" x14ac:dyDescent="0.35"/>
    <row r="53" ht="28.5" customHeight="1" x14ac:dyDescent="0.35"/>
    <row r="54" ht="28.5" customHeight="1" x14ac:dyDescent="0.35"/>
    <row r="55" ht="28.5" customHeight="1" x14ac:dyDescent="0.35"/>
    <row r="56" ht="28.5" customHeight="1" x14ac:dyDescent="0.35"/>
    <row r="57" ht="28.5" customHeight="1" x14ac:dyDescent="0.35"/>
    <row r="58" ht="28.5" customHeight="1" x14ac:dyDescent="0.35"/>
    <row r="59" ht="28.5" customHeight="1" x14ac:dyDescent="0.35"/>
    <row r="60" ht="28.5" customHeight="1" x14ac:dyDescent="0.35"/>
    <row r="61" ht="28.5" customHeight="1" x14ac:dyDescent="0.35"/>
    <row r="62" ht="28.5" customHeight="1" x14ac:dyDescent="0.35"/>
    <row r="63" ht="28.5" customHeight="1" x14ac:dyDescent="0.35"/>
    <row r="64" ht="28.5" customHeight="1" x14ac:dyDescent="0.35"/>
    <row r="65" ht="28.5" customHeight="1" x14ac:dyDescent="0.35"/>
    <row r="66" ht="28.5" customHeight="1" x14ac:dyDescent="0.35"/>
    <row r="67" ht="28.5" customHeight="1" x14ac:dyDescent="0.35"/>
    <row r="68" ht="28.5" customHeight="1" x14ac:dyDescent="0.35"/>
    <row r="69" ht="28.5" customHeight="1" x14ac:dyDescent="0.35"/>
    <row r="70" ht="28.5" customHeight="1" x14ac:dyDescent="0.35"/>
    <row r="71" ht="28.5" customHeight="1" x14ac:dyDescent="0.35"/>
    <row r="72" ht="28.5" customHeight="1" x14ac:dyDescent="0.35"/>
    <row r="73" ht="28.5" customHeight="1" x14ac:dyDescent="0.35"/>
    <row r="74" ht="28.5" customHeight="1" x14ac:dyDescent="0.35"/>
    <row r="75" ht="28.5" customHeight="1" x14ac:dyDescent="0.35"/>
    <row r="76" ht="28.5" customHeight="1" x14ac:dyDescent="0.35"/>
    <row r="77" ht="28.5" customHeight="1" x14ac:dyDescent="0.35"/>
    <row r="78" ht="28.5" customHeight="1" x14ac:dyDescent="0.35"/>
    <row r="79" ht="28.5" customHeight="1" x14ac:dyDescent="0.35"/>
    <row r="80" ht="28.5" customHeight="1" x14ac:dyDescent="0.35"/>
    <row r="81" ht="28.5" customHeight="1" x14ac:dyDescent="0.35"/>
    <row r="82" ht="28.5" customHeight="1" x14ac:dyDescent="0.35"/>
    <row r="83" ht="28.5" customHeight="1" x14ac:dyDescent="0.35"/>
    <row r="84" ht="28.5" customHeight="1" x14ac:dyDescent="0.35"/>
    <row r="85" ht="28.5" customHeight="1" x14ac:dyDescent="0.35"/>
    <row r="86" ht="28.5" customHeight="1" x14ac:dyDescent="0.35"/>
    <row r="87" ht="28.5" customHeight="1" x14ac:dyDescent="0.35"/>
    <row r="88" ht="28.5" customHeight="1" x14ac:dyDescent="0.35"/>
    <row r="89" ht="28.5" customHeight="1" x14ac:dyDescent="0.35"/>
    <row r="90" ht="28.5" customHeight="1" x14ac:dyDescent="0.35"/>
  </sheetData>
  <mergeCells count="12">
    <mergeCell ref="H5:N5"/>
    <mergeCell ref="O5:P5"/>
    <mergeCell ref="B2:G3"/>
    <mergeCell ref="H2:P2"/>
    <mergeCell ref="H3:P3"/>
    <mergeCell ref="H4:N4"/>
    <mergeCell ref="O4:P4"/>
    <mergeCell ref="B8:G8"/>
    <mergeCell ref="B10:G10"/>
    <mergeCell ref="B12:G12"/>
    <mergeCell ref="B14:G14"/>
    <mergeCell ref="B15:G15"/>
  </mergeCells>
  <printOptions horizontalCentered="1" verticalCentered="1"/>
  <pageMargins left="0.15748031496062992" right="0.15748031496062992" top="1.0236220472440944" bottom="0.78740157480314965" header="0.35433070866141736" footer="0.35433070866141736"/>
  <pageSetup scale="58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Inv_Eje_30 Sep FEAB</vt:lpstr>
      <vt:lpstr>'Inv_Eje_30 Sep FEAB'!Área_de_impresión</vt:lpstr>
      <vt:lpstr>'Inv_Eje_30 Sep FEAB'!Títulos_a_imprimir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2023-10-09T22:43:46Z</dcterms:created>
  <dcterms:modified xsi:type="dcterms:W3CDTF">2023-10-09T22:43:53Z</dcterms:modified>
</cp:coreProperties>
</file>