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66925"/>
  <xr:revisionPtr revIDLastSave="0" documentId="13_ncr:1_{4F54E47E-591E-438F-A0E5-1BB14861559C}" xr6:coauthVersionLast="47" xr6:coauthVersionMax="47" xr10:uidLastSave="{00000000-0000-0000-0000-000000000000}"/>
  <bookViews>
    <workbookView xWindow="-110" yWindow="-110" windowWidth="19420" windowHeight="10420" xr2:uid="{FAA19ADE-757F-449B-BF78-7A4BB0F9AAC8}"/>
  </bookViews>
  <sheets>
    <sheet name="Inv_Eje_30 Sep FGN" sheetId="2" r:id="rId1"/>
  </sheets>
  <definedNames>
    <definedName name="_xlnm.Print_Area" localSheetId="0">'Inv_Eje_30 Sep FGN'!$B$2:$P$17</definedName>
    <definedName name="_xlnm.Print_Titles" localSheetId="0">'Inv_Eje_30 Sep FGN'!$2:$6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2" l="1"/>
  <c r="N17" i="2"/>
  <c r="M17" i="2"/>
  <c r="P17" i="2" s="1"/>
  <c r="L17" i="2"/>
  <c r="K17" i="2"/>
  <c r="J17" i="2"/>
  <c r="I17" i="2"/>
  <c r="H17" i="2"/>
  <c r="P16" i="2"/>
  <c r="O16" i="2"/>
  <c r="K16" i="2"/>
  <c r="O15" i="2"/>
  <c r="N15" i="2"/>
  <c r="M15" i="2"/>
  <c r="P15" i="2" s="1"/>
  <c r="L15" i="2"/>
  <c r="K15" i="2"/>
  <c r="J15" i="2"/>
  <c r="I15" i="2"/>
  <c r="H15" i="2"/>
  <c r="P14" i="2"/>
  <c r="O14" i="2"/>
  <c r="K14" i="2"/>
  <c r="O13" i="2"/>
  <c r="N13" i="2"/>
  <c r="M13" i="2"/>
  <c r="P13" i="2" s="1"/>
  <c r="L13" i="2"/>
  <c r="J13" i="2"/>
  <c r="I13" i="2"/>
  <c r="H13" i="2"/>
  <c r="P12" i="2"/>
  <c r="O12" i="2"/>
  <c r="K12" i="2"/>
  <c r="P11" i="2"/>
  <c r="O11" i="2"/>
  <c r="K11" i="2"/>
  <c r="K13" i="2" s="1"/>
  <c r="N10" i="2"/>
  <c r="N18" i="2" s="1"/>
  <c r="M10" i="2"/>
  <c r="P10" i="2" s="1"/>
  <c r="L10" i="2"/>
  <c r="L18" i="2" s="1"/>
  <c r="J10" i="2"/>
  <c r="J18" i="2" s="1"/>
  <c r="I10" i="2"/>
  <c r="I18" i="2" s="1"/>
  <c r="H10" i="2"/>
  <c r="H18" i="2" s="1"/>
  <c r="P9" i="2"/>
  <c r="O9" i="2"/>
  <c r="K9" i="2"/>
  <c r="P8" i="2"/>
  <c r="O8" i="2"/>
  <c r="K8" i="2"/>
  <c r="P7" i="2"/>
  <c r="O7" i="2"/>
  <c r="K7" i="2"/>
  <c r="K10" i="2" s="1"/>
  <c r="K18" i="2" l="1"/>
  <c r="O18" i="2"/>
  <c r="O10" i="2"/>
  <c r="M18" i="2"/>
  <c r="P18" i="2" s="1"/>
</calcChain>
</file>

<file path=xl/sharedStrings.xml><?xml version="1.0" encoding="utf-8"?>
<sst xmlns="http://schemas.openxmlformats.org/spreadsheetml/2006/main" count="39" uniqueCount="33">
  <si>
    <t>FISCALÍA GENERAL DE LA NACIÓN  -  Unidad Ejecutora: 29-01-01 FISCALÍA GENERAL DE LA NACIÓN - GESTIÓN GENERAL</t>
  </si>
  <si>
    <t>PROYECTOS DE INVERSION 2022</t>
  </si>
  <si>
    <t>Fuente Información SIIF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</si>
  <si>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</si>
  <si>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</si>
  <si>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</si>
  <si>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</si>
  <si>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</si>
  <si>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</si>
  <si>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</si>
  <si>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</si>
  <si>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</si>
  <si>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</si>
  <si>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</si>
  <si>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</si>
  <si>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</si>
  <si>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</si>
  <si>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</si>
  <si>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</si>
  <si>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</si>
  <si>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C-2901-0800-9</t>
  </si>
  <si>
    <t>CSF</t>
  </si>
  <si>
    <t>FORTALECIMIENTO DE LA CAPACIDAD TÉCNICO-CIENTÍFICA DE LOS LABORATORIOS Y GRUPOS DE CRIMINALÍSTICA DE LA FISCALÍA A NIVEL  NACIONAL</t>
  </si>
  <si>
    <t>Subtotal</t>
  </si>
  <si>
    <t>C-2901-0800-11</t>
  </si>
  <si>
    <t>FORTALECIMIENTO Y MODERNIZACIÓN TECNOLÓGICA DE LA POLICÍA JUDICIAL DE LA FGN PARA LA INVESTIGACIÓN PENAL A NIVEL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</si>
  <si>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</si>
  <si>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</si>
  <si>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</si>
  <si>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</si>
  <si>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TOTAL INVERSIÓN</t>
  </si>
  <si>
    <t>AVANCE CORRESPONDIENTE A SEPTIEMBRE DE 2022</t>
  </si>
  <si>
    <t>Ejecución Presupuestal con Corte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</si>
</sst>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164" fontId="8" fillId="5" borderId="14" xfId="0" applyNumberFormat="1" applyFont="1" applyFill="1" applyBorder="1" applyAlignment="1">
      <alignment horizontal="right" vertical="center" wrapText="1" readingOrder="1"/>
    </xf>
    <xf numFmtId="0" fontId="3" fillId="0" borderId="0" xfId="3" applyFont="1" applyAlignment="1">
      <alignment horizontal="justify" vertical="center"/>
    </xf>
    <xf numFmtId="0" fontId="7" fillId="4" borderId="1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7" fillId="4" borderId="12" xfId="3" applyFont="1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164" fontId="8" fillId="5" borderId="14" xfId="4" applyFont="1" applyFill="1" applyBorder="1" applyAlignment="1">
      <alignment horizontal="right" vertical="center" wrapText="1"/>
    </xf>
    <xf numFmtId="164" fontId="6" fillId="5" borderId="14" xfId="4" applyFont="1" applyFill="1" applyBorder="1" applyAlignment="1">
      <alignment horizontal="right" vertical="center" wrapText="1"/>
    </xf>
    <xf numFmtId="10" fontId="8" fillId="5" borderId="14" xfId="3" applyNumberFormat="1" applyFont="1" applyFill="1" applyBorder="1" applyAlignment="1">
      <alignment horizontal="center" vertical="center" wrapText="1"/>
    </xf>
    <xf numFmtId="10" fontId="8" fillId="5" borderId="16" xfId="3" applyNumberFormat="1" applyFont="1" applyFill="1" applyBorder="1" applyAlignment="1">
      <alignment horizontal="center" vertical="center" wrapText="1"/>
    </xf>
    <xf numFmtId="164" fontId="7" fillId="6" borderId="14" xfId="4" applyFont="1" applyFill="1" applyBorder="1" applyAlignment="1">
      <alignment horizontal="right" vertical="center" wrapText="1"/>
    </xf>
    <xf numFmtId="10" fontId="6" fillId="5" borderId="14" xfId="3" applyNumberFormat="1" applyFont="1" applyFill="1" applyBorder="1" applyAlignment="1">
      <alignment horizontal="center" vertical="center" wrapText="1"/>
    </xf>
    <xf numFmtId="10" fontId="6" fillId="5" borderId="16" xfId="3" applyNumberFormat="1" applyFont="1" applyFill="1" applyBorder="1" applyAlignment="1">
      <alignment horizontal="center" vertical="center" wrapText="1"/>
    </xf>
    <xf numFmtId="165" fontId="6" fillId="5" borderId="14" xfId="4" applyNumberFormat="1" applyFont="1" applyFill="1" applyBorder="1" applyAlignment="1">
      <alignment horizontal="right" vertical="center" wrapText="1"/>
    </xf>
    <xf numFmtId="164" fontId="5" fillId="5" borderId="13" xfId="4" applyFont="1" applyFill="1" applyBorder="1" applyAlignment="1">
      <alignment horizontal="center" vertical="center" wrapText="1"/>
    </xf>
    <xf numFmtId="1" fontId="6" fillId="5" borderId="14" xfId="3" applyNumberFormat="1" applyFont="1" applyFill="1" applyBorder="1" applyAlignment="1">
      <alignment horizontal="center" vertical="center" wrapText="1"/>
    </xf>
    <xf numFmtId="0" fontId="6" fillId="0" borderId="14" xfId="3" applyFont="1" applyBorder="1" applyAlignment="1">
      <alignment horizontal="left" vertical="center" wrapText="1"/>
    </xf>
    <xf numFmtId="165" fontId="8" fillId="5" borderId="14" xfId="4" applyNumberFormat="1" applyFont="1" applyFill="1" applyBorder="1" applyAlignment="1">
      <alignment horizontal="right" vertical="center" wrapText="1"/>
    </xf>
    <xf numFmtId="164" fontId="7" fillId="6" borderId="24" xfId="4" applyFont="1" applyFill="1" applyBorder="1" applyAlignment="1">
      <alignment horizontal="right" vertical="center" wrapText="1"/>
    </xf>
    <xf numFmtId="165" fontId="7" fillId="6" borderId="24" xfId="4" applyNumberFormat="1" applyFont="1" applyFill="1" applyBorder="1" applyAlignment="1">
      <alignment horizontal="right" vertical="center" wrapText="1"/>
    </xf>
    <xf numFmtId="164" fontId="5" fillId="6" borderId="21" xfId="4" applyFont="1" applyFill="1" applyBorder="1" applyAlignment="1">
      <alignment horizontal="right" vertical="center" wrapText="1"/>
    </xf>
    <xf numFmtId="10" fontId="7" fillId="6" borderId="14" xfId="3" applyNumberFormat="1" applyFont="1" applyFill="1" applyBorder="1" applyAlignment="1">
      <alignment horizontal="center" vertical="center" wrapText="1"/>
    </xf>
    <xf numFmtId="10" fontId="7" fillId="6" borderId="16" xfId="3" applyNumberFormat="1" applyFont="1" applyFill="1" applyBorder="1" applyAlignment="1">
      <alignment horizontal="center" vertical="center" wrapText="1"/>
    </xf>
    <xf numFmtId="10" fontId="7" fillId="6" borderId="24" xfId="3" applyNumberFormat="1" applyFont="1" applyFill="1" applyBorder="1" applyAlignment="1">
      <alignment horizontal="center" vertical="center" wrapText="1"/>
    </xf>
    <xf numFmtId="10" fontId="7" fillId="6" borderId="25" xfId="3" applyNumberFormat="1" applyFont="1" applyFill="1" applyBorder="1" applyAlignment="1">
      <alignment horizontal="center" vertical="center" wrapText="1"/>
    </xf>
    <xf numFmtId="10" fontId="5" fillId="6" borderId="21" xfId="3" applyNumberFormat="1" applyFont="1" applyFill="1" applyBorder="1" applyAlignment="1">
      <alignment horizontal="center" vertical="center" wrapText="1"/>
    </xf>
    <xf numFmtId="10" fontId="5" fillId="6" borderId="22" xfId="3" applyNumberFormat="1" applyFont="1" applyFill="1" applyBorder="1" applyAlignment="1">
      <alignment horizontal="center" vertical="center" wrapText="1"/>
    </xf>
    <xf numFmtId="164" fontId="5" fillId="6" borderId="13" xfId="4" applyFont="1" applyFill="1" applyBorder="1" applyAlignment="1">
      <alignment horizontal="center" vertical="center" wrapText="1"/>
    </xf>
    <xf numFmtId="164" fontId="5" fillId="6" borderId="14" xfId="4" applyFont="1" applyFill="1" applyBorder="1" applyAlignment="1">
      <alignment horizontal="center" vertical="center" wrapText="1"/>
    </xf>
    <xf numFmtId="0" fontId="4" fillId="0" borderId="0" xfId="3" applyFont="1" applyAlignment="1">
      <alignment horizontal="justify" vertical="center" wrapText="1"/>
    </xf>
    <xf numFmtId="0" fontId="4" fillId="0" borderId="0" xfId="3" applyFont="1" applyAlignment="1">
      <alignment horizontal="justify" vertical="center"/>
    </xf>
    <xf numFmtId="0" fontId="5" fillId="0" borderId="0" xfId="3" applyFont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164" fontId="5" fillId="5" borderId="26" xfId="4" applyFont="1" applyFill="1" applyBorder="1" applyAlignment="1">
      <alignment horizontal="center" vertical="center" wrapText="1"/>
    </xf>
    <xf numFmtId="164" fontId="5" fillId="5" borderId="27" xfId="4" applyFont="1" applyFill="1" applyBorder="1" applyAlignment="1">
      <alignment horizontal="center" vertical="center" wrapText="1"/>
    </xf>
    <xf numFmtId="164" fontId="5" fillId="5" borderId="18" xfId="4" applyFont="1" applyFill="1" applyBorder="1" applyAlignment="1">
      <alignment horizontal="center" vertical="center" wrapText="1"/>
    </xf>
    <xf numFmtId="1" fontId="6" fillId="5" borderId="9" xfId="3" applyNumberFormat="1" applyFont="1" applyFill="1" applyBorder="1" applyAlignment="1">
      <alignment horizontal="center" vertical="center" wrapText="1"/>
    </xf>
    <xf numFmtId="1" fontId="6" fillId="5" borderId="17" xfId="3" applyNumberFormat="1" applyFont="1" applyFill="1" applyBorder="1" applyAlignment="1">
      <alignment horizontal="center" vertical="center" wrapText="1"/>
    </xf>
    <xf numFmtId="1" fontId="6" fillId="5" borderId="15" xfId="3" applyNumberFormat="1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left" vertical="center" wrapText="1"/>
    </xf>
    <xf numFmtId="164" fontId="5" fillId="6" borderId="23" xfId="4" applyFont="1" applyFill="1" applyBorder="1" applyAlignment="1">
      <alignment horizontal="center" vertical="center" wrapText="1"/>
    </xf>
    <xf numFmtId="164" fontId="5" fillId="6" borderId="24" xfId="4" applyFont="1" applyFill="1" applyBorder="1" applyAlignment="1">
      <alignment horizontal="center" vertical="center" wrapText="1"/>
    </xf>
    <xf numFmtId="0" fontId="5" fillId="6" borderId="20" xfId="3" applyFont="1" applyFill="1" applyBorder="1" applyAlignment="1">
      <alignment horizontal="center" vertical="center" wrapText="1"/>
    </xf>
    <xf numFmtId="0" fontId="5" fillId="6" borderId="21" xfId="3" applyFont="1" applyFill="1" applyBorder="1" applyAlignment="1">
      <alignment horizontal="center" vertical="center" wrapText="1"/>
    </xf>
    <xf numFmtId="164" fontId="5" fillId="5" borderId="13" xfId="4" applyFont="1" applyFill="1" applyBorder="1" applyAlignment="1">
      <alignment horizontal="center" vertical="center" wrapText="1"/>
    </xf>
    <xf numFmtId="1" fontId="6" fillId="5" borderId="14" xfId="3" applyNumberFormat="1" applyFont="1" applyFill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</cellXfs>
  <cellStyles count="5">
    <cellStyle name="Millares [0] 2 2 3" xfId="2" xr:uid="{683D3CB1-BB30-46F5-811D-BF84F653745F}"/>
    <cellStyle name="Millares [0] 2 2 3 2" xfId="4" xr:uid="{DDD8F1EC-ACB7-4ACB-9556-FCEC222785A3}"/>
    <cellStyle name="Normal" xfId="0" builtinId="0"/>
    <cellStyle name="Normal 3 3" xfId="1" xr:uid="{E914DD2C-ABF7-48D8-9E9A-4E0519BDA318}"/>
    <cellStyle name="Normal 3 3 2" xfId="3" xr:uid="{49D6783D-7239-4056-9D44-B012551AA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1587</xdr:colOff>
      <xdr:row>4</xdr:row>
      <xdr:rowOff>54769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C2269B-30BA-4476-9EF7-89986170F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7011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</xdr:row>
      <xdr:rowOff>64293</xdr:rowOff>
    </xdr:from>
    <xdr:to>
      <xdr:col>2</xdr:col>
      <xdr:colOff>1110456</xdr:colOff>
      <xdr:row>4</xdr:row>
      <xdr:rowOff>54769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6CCDD7-FD77-4F99-8D2F-64AEFAA0C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1455" cy="41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20AA3-F132-46E6-8B41-AE922BFBCDD5}">
  <sheetPr>
    <tabColor rgb="FF92D050"/>
    <pageSetUpPr fitToPage="1"/>
  </sheetPr>
  <dimension ref="B1:P122"/>
  <sheetViews>
    <sheetView showGridLines="0" tabSelected="1" zoomScale="70" zoomScaleNormal="70" workbookViewId="0">
      <selection activeCell="B16" sqref="B16"/>
    </sheetView>
  </sheetViews>
  <sheetFormatPr baseColWidth="10" defaultColWidth="11.453125" defaultRowHeight="80.25" customHeight="1" x14ac:dyDescent="0.35"/>
  <cols>
    <col min="1" max="1" width="4.81640625" style="2" customWidth="1"/>
    <col min="2" max="2" width="6.54296875" style="2" customWidth="1"/>
    <col min="3" max="3" width="16.7265625" style="2" customWidth="1"/>
    <col min="4" max="4" width="15.26953125" style="2" customWidth="1"/>
    <col min="5" max="5" width="5.1796875" style="2" customWidth="1"/>
    <col min="6" max="6" width="5.7265625" style="2" customWidth="1"/>
    <col min="7" max="7" width="47" style="2" customWidth="1"/>
    <col min="8" max="8" width="21.453125" style="2" customWidth="1"/>
    <col min="9" max="9" width="21.453125" style="2" hidden="1" customWidth="1"/>
    <col min="10" max="14" width="21.453125" style="2" customWidth="1"/>
    <col min="15" max="16" width="18.1796875" style="2" customWidth="1"/>
    <col min="17" max="16384" width="11.453125" style="2"/>
  </cols>
  <sheetData>
    <row r="1" spans="2:16" ht="21.75" customHeight="1" x14ac:dyDescent="0.35"/>
    <row r="2" spans="2:16" ht="19.5" customHeight="1" x14ac:dyDescent="0.35">
      <c r="B2" s="31" t="s">
        <v>0</v>
      </c>
      <c r="C2" s="32"/>
      <c r="D2" s="32"/>
      <c r="E2" s="32"/>
      <c r="F2" s="32"/>
      <c r="G2" s="32"/>
      <c r="H2" s="33" t="s">
        <v>1</v>
      </c>
      <c r="I2" s="33"/>
      <c r="J2" s="33"/>
      <c r="K2" s="33"/>
      <c r="L2" s="33"/>
      <c r="M2" s="33"/>
      <c r="N2" s="33"/>
      <c r="O2" s="33"/>
      <c r="P2" s="33"/>
    </row>
    <row r="3" spans="2:16" ht="25.5" customHeight="1" thickBot="1" x14ac:dyDescent="0.4">
      <c r="B3" s="32"/>
      <c r="C3" s="32"/>
      <c r="D3" s="32"/>
      <c r="E3" s="32"/>
      <c r="F3" s="32"/>
      <c r="G3" s="32"/>
      <c r="H3" s="33" t="s">
        <v>31</v>
      </c>
      <c r="I3" s="33"/>
      <c r="J3" s="33"/>
      <c r="K3" s="33"/>
      <c r="L3" s="33"/>
      <c r="M3" s="33"/>
      <c r="N3" s="33"/>
      <c r="O3" s="33"/>
      <c r="P3" s="33"/>
    </row>
    <row r="4" spans="2:16" ht="33.75" customHeight="1" x14ac:dyDescent="0.35">
      <c r="H4" s="34" t="s">
        <v>2</v>
      </c>
      <c r="I4" s="35"/>
      <c r="J4" s="35"/>
      <c r="K4" s="35"/>
      <c r="L4" s="35"/>
      <c r="M4" s="35"/>
      <c r="N4" s="36"/>
      <c r="O4" s="37" t="s">
        <v>32</v>
      </c>
      <c r="P4" s="38"/>
    </row>
    <row r="5" spans="2:16" ht="25.5" customHeight="1" thickBot="1" x14ac:dyDescent="0.4">
      <c r="H5" s="39" t="s">
        <v>3</v>
      </c>
      <c r="I5" s="40"/>
      <c r="J5" s="40"/>
      <c r="K5" s="40"/>
      <c r="L5" s="40"/>
      <c r="M5" s="40"/>
      <c r="N5" s="41"/>
      <c r="O5" s="42" t="s">
        <v>4</v>
      </c>
      <c r="P5" s="43"/>
    </row>
    <row r="6" spans="2:16" ht="42.75" customHeight="1" x14ac:dyDescent="0.35">
      <c r="B6" s="3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5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17</v>
      </c>
      <c r="O6" s="4" t="s">
        <v>18</v>
      </c>
      <c r="P6" s="6" t="s">
        <v>19</v>
      </c>
    </row>
    <row r="7" spans="2:16" ht="21" customHeight="1" x14ac:dyDescent="0.35">
      <c r="B7" s="44">
        <v>1</v>
      </c>
      <c r="C7" s="47">
        <v>2018011000817</v>
      </c>
      <c r="D7" s="50" t="s">
        <v>20</v>
      </c>
      <c r="E7" s="7">
        <v>11</v>
      </c>
      <c r="F7" s="50" t="s">
        <v>21</v>
      </c>
      <c r="G7" s="53" t="s">
        <v>22</v>
      </c>
      <c r="H7" s="8">
        <v>1725635000</v>
      </c>
      <c r="I7" s="9">
        <v>0</v>
      </c>
      <c r="J7" s="1">
        <v>118400440</v>
      </c>
      <c r="K7" s="8">
        <f>+H7-I7-J7</f>
        <v>1607234560</v>
      </c>
      <c r="L7" s="1">
        <v>0</v>
      </c>
      <c r="M7" s="8">
        <v>0</v>
      </c>
      <c r="N7" s="8">
        <v>0</v>
      </c>
      <c r="O7" s="10">
        <f>+L7/H7</f>
        <v>0</v>
      </c>
      <c r="P7" s="11">
        <f>+M7/H7</f>
        <v>0</v>
      </c>
    </row>
    <row r="8" spans="2:16" ht="21" customHeight="1" x14ac:dyDescent="0.35">
      <c r="B8" s="45"/>
      <c r="C8" s="48"/>
      <c r="D8" s="51"/>
      <c r="E8" s="7">
        <v>13</v>
      </c>
      <c r="F8" s="51"/>
      <c r="G8" s="53"/>
      <c r="H8" s="8">
        <v>5000000000</v>
      </c>
      <c r="I8" s="9">
        <v>0</v>
      </c>
      <c r="J8" s="1">
        <v>0</v>
      </c>
      <c r="K8" s="8">
        <f>+H8-I8-J8</f>
        <v>5000000000</v>
      </c>
      <c r="L8" s="1">
        <v>0</v>
      </c>
      <c r="M8" s="8">
        <v>0</v>
      </c>
      <c r="N8" s="8">
        <v>0</v>
      </c>
      <c r="O8" s="10">
        <f>+L8/H8</f>
        <v>0</v>
      </c>
      <c r="P8" s="11">
        <f>+M8/H8</f>
        <v>0</v>
      </c>
    </row>
    <row r="9" spans="2:16" ht="21" customHeight="1" x14ac:dyDescent="0.35">
      <c r="B9" s="46"/>
      <c r="C9" s="49"/>
      <c r="D9" s="52"/>
      <c r="E9" s="7">
        <v>16</v>
      </c>
      <c r="F9" s="52"/>
      <c r="G9" s="53"/>
      <c r="H9" s="8">
        <v>13000000000</v>
      </c>
      <c r="I9" s="9"/>
      <c r="J9" s="1">
        <v>12765602743.73</v>
      </c>
      <c r="K9" s="8">
        <f>+H9-I9-J9</f>
        <v>234397256.27000046</v>
      </c>
      <c r="L9" s="1">
        <v>12085006173.73</v>
      </c>
      <c r="M9" s="8">
        <v>5299401458.4799995</v>
      </c>
      <c r="N9" s="8">
        <v>5117330030.4799995</v>
      </c>
      <c r="O9" s="10">
        <f>+L9/H9</f>
        <v>0.92961585951769232</v>
      </c>
      <c r="P9" s="11">
        <f>+M9/H9</f>
        <v>0.40764626603692306</v>
      </c>
    </row>
    <row r="10" spans="2:16" ht="20.25" customHeight="1" x14ac:dyDescent="0.35">
      <c r="B10" s="29" t="s">
        <v>23</v>
      </c>
      <c r="C10" s="30"/>
      <c r="D10" s="30"/>
      <c r="E10" s="30"/>
      <c r="F10" s="30"/>
      <c r="G10" s="30"/>
      <c r="H10" s="12">
        <f>SUM(H7:H9)</f>
        <v>19725635000</v>
      </c>
      <c r="I10" s="12">
        <f t="shared" ref="I10:N10" si="0">SUM(I7:I9)</f>
        <v>0</v>
      </c>
      <c r="J10" s="12">
        <f t="shared" si="0"/>
        <v>12884003183.73</v>
      </c>
      <c r="K10" s="12">
        <f t="shared" si="0"/>
        <v>6841631816.2700005</v>
      </c>
      <c r="L10" s="12">
        <f t="shared" si="0"/>
        <v>12085006173.73</v>
      </c>
      <c r="M10" s="12">
        <f t="shared" si="0"/>
        <v>5299401458.4799995</v>
      </c>
      <c r="N10" s="12">
        <f t="shared" si="0"/>
        <v>5117330030.4799995</v>
      </c>
      <c r="O10" s="23">
        <f t="shared" ref="O10:O18" si="1">+L10/H10</f>
        <v>0.6126548612366598</v>
      </c>
      <c r="P10" s="24">
        <f t="shared" ref="P10:P18" si="2">+M10/H10</f>
        <v>0.26865555701907695</v>
      </c>
    </row>
    <row r="11" spans="2:16" ht="28.5" customHeight="1" x14ac:dyDescent="0.35">
      <c r="B11" s="58">
        <v>2</v>
      </c>
      <c r="C11" s="59">
        <v>2018011000994</v>
      </c>
      <c r="D11" s="60" t="s">
        <v>24</v>
      </c>
      <c r="E11" s="7">
        <v>11</v>
      </c>
      <c r="F11" s="60" t="s">
        <v>21</v>
      </c>
      <c r="G11" s="53" t="s">
        <v>25</v>
      </c>
      <c r="H11" s="9">
        <v>8274365000</v>
      </c>
      <c r="I11" s="9">
        <v>0</v>
      </c>
      <c r="J11" s="9">
        <v>7863706530.8999996</v>
      </c>
      <c r="K11" s="9">
        <f>+H11-I11-J11</f>
        <v>410658469.10000038</v>
      </c>
      <c r="L11" s="9">
        <v>4547542083.8999996</v>
      </c>
      <c r="M11" s="9">
        <v>2647694497.9000001</v>
      </c>
      <c r="N11" s="9">
        <v>2647694497.9000001</v>
      </c>
      <c r="O11" s="13">
        <f>+L11/H11</f>
        <v>0.54959408775174889</v>
      </c>
      <c r="P11" s="14">
        <f>+M11/H11</f>
        <v>0.31998763625970089</v>
      </c>
    </row>
    <row r="12" spans="2:16" ht="28.5" customHeight="1" x14ac:dyDescent="0.35">
      <c r="B12" s="58"/>
      <c r="C12" s="59"/>
      <c r="D12" s="60"/>
      <c r="E12" s="7">
        <v>16</v>
      </c>
      <c r="F12" s="60"/>
      <c r="G12" s="53"/>
      <c r="H12" s="9">
        <v>28005460000</v>
      </c>
      <c r="I12" s="9">
        <v>0</v>
      </c>
      <c r="J12" s="9">
        <v>27704377347.669998</v>
      </c>
      <c r="K12" s="9">
        <f>+H12-I12-J12</f>
        <v>301082652.33000183</v>
      </c>
      <c r="L12" s="9">
        <v>9331355846.6700001</v>
      </c>
      <c r="M12" s="15">
        <v>5804575864.6999998</v>
      </c>
      <c r="N12" s="15">
        <v>5220405624.6999998</v>
      </c>
      <c r="O12" s="13">
        <f>+L12/H12</f>
        <v>0.33319773525126889</v>
      </c>
      <c r="P12" s="14">
        <f>+M12/H12</f>
        <v>0.20726586403865532</v>
      </c>
    </row>
    <row r="13" spans="2:16" ht="21" customHeight="1" x14ac:dyDescent="0.35">
      <c r="B13" s="29" t="s">
        <v>23</v>
      </c>
      <c r="C13" s="30"/>
      <c r="D13" s="30"/>
      <c r="E13" s="30"/>
      <c r="F13" s="30"/>
      <c r="G13" s="30"/>
      <c r="H13" s="12">
        <f t="shared" ref="H13:N13" si="3">SUM(H11:H12)</f>
        <v>36279825000</v>
      </c>
      <c r="I13" s="12">
        <f t="shared" si="3"/>
        <v>0</v>
      </c>
      <c r="J13" s="12">
        <f t="shared" si="3"/>
        <v>35568083878.57</v>
      </c>
      <c r="K13" s="12">
        <f t="shared" si="3"/>
        <v>711741121.43000221</v>
      </c>
      <c r="L13" s="12">
        <f t="shared" si="3"/>
        <v>13878897930.57</v>
      </c>
      <c r="M13" s="12">
        <f t="shared" si="3"/>
        <v>8452270362.6000004</v>
      </c>
      <c r="N13" s="12">
        <f t="shared" si="3"/>
        <v>7868100122.6000004</v>
      </c>
      <c r="O13" s="23">
        <f>+L13/H13</f>
        <v>0.38255140234469159</v>
      </c>
      <c r="P13" s="24">
        <f t="shared" si="2"/>
        <v>0.2329743972745183</v>
      </c>
    </row>
    <row r="14" spans="2:16" ht="32.25" customHeight="1" x14ac:dyDescent="0.35">
      <c r="B14" s="16">
        <v>3</v>
      </c>
      <c r="C14" s="17">
        <v>2018011000521</v>
      </c>
      <c r="D14" s="7" t="s">
        <v>26</v>
      </c>
      <c r="E14" s="7">
        <v>11</v>
      </c>
      <c r="F14" s="7" t="s">
        <v>21</v>
      </c>
      <c r="G14" s="18" t="s">
        <v>27</v>
      </c>
      <c r="H14" s="8">
        <v>10000000000</v>
      </c>
      <c r="I14" s="19"/>
      <c r="J14" s="1">
        <v>9964194011</v>
      </c>
      <c r="K14" s="8">
        <f>+H14-I14-J14</f>
        <v>35805989</v>
      </c>
      <c r="L14" s="1">
        <v>9787441778.9400005</v>
      </c>
      <c r="M14" s="8">
        <v>2577109179.52</v>
      </c>
      <c r="N14" s="8">
        <v>2577109179.52</v>
      </c>
      <c r="O14" s="10">
        <f t="shared" ref="O14:O15" si="4">+L14/H14</f>
        <v>0.97874417789400003</v>
      </c>
      <c r="P14" s="11">
        <f t="shared" si="2"/>
        <v>0.25771091795200002</v>
      </c>
    </row>
    <row r="15" spans="2:16" ht="18.75" customHeight="1" x14ac:dyDescent="0.35">
      <c r="B15" s="29" t="s">
        <v>23</v>
      </c>
      <c r="C15" s="30"/>
      <c r="D15" s="30"/>
      <c r="E15" s="30"/>
      <c r="F15" s="30"/>
      <c r="G15" s="30"/>
      <c r="H15" s="12">
        <f>SUM(H14)</f>
        <v>10000000000</v>
      </c>
      <c r="I15" s="12">
        <f t="shared" ref="I15:N15" si="5">SUM(I14)</f>
        <v>0</v>
      </c>
      <c r="J15" s="12">
        <f t="shared" si="5"/>
        <v>9964194011</v>
      </c>
      <c r="K15" s="12">
        <f t="shared" si="5"/>
        <v>35805989</v>
      </c>
      <c r="L15" s="12">
        <f t="shared" si="5"/>
        <v>9787441778.9400005</v>
      </c>
      <c r="M15" s="12">
        <f t="shared" si="5"/>
        <v>2577109179.52</v>
      </c>
      <c r="N15" s="12">
        <f t="shared" si="5"/>
        <v>2577109179.52</v>
      </c>
      <c r="O15" s="23">
        <f t="shared" si="4"/>
        <v>0.97874417789400003</v>
      </c>
      <c r="P15" s="24">
        <f t="shared" si="2"/>
        <v>0.25771091795200002</v>
      </c>
    </row>
    <row r="16" spans="2:16" ht="37.5" customHeight="1" x14ac:dyDescent="0.35">
      <c r="B16" s="16">
        <v>4</v>
      </c>
      <c r="C16" s="17">
        <v>2018011000820</v>
      </c>
      <c r="D16" s="7" t="s">
        <v>28</v>
      </c>
      <c r="E16" s="7">
        <v>16</v>
      </c>
      <c r="F16" s="7" t="s">
        <v>21</v>
      </c>
      <c r="G16" s="18" t="s">
        <v>29</v>
      </c>
      <c r="H16" s="9">
        <v>73350540001</v>
      </c>
      <c r="I16" s="9"/>
      <c r="J16" s="9">
        <v>73249516034.520004</v>
      </c>
      <c r="K16" s="9">
        <f>+H16-I16-J16</f>
        <v>101023966.47999573</v>
      </c>
      <c r="L16" s="9">
        <v>67988664173.25</v>
      </c>
      <c r="M16" s="9">
        <v>47321845519.139999</v>
      </c>
      <c r="N16" s="9">
        <v>46076492404.830002</v>
      </c>
      <c r="O16" s="13">
        <f t="shared" si="1"/>
        <v>0.92690066320333975</v>
      </c>
      <c r="P16" s="14">
        <f t="shared" si="2"/>
        <v>0.64514651860088357</v>
      </c>
    </row>
    <row r="17" spans="2:16" ht="24.75" customHeight="1" thickBot="1" x14ac:dyDescent="0.4">
      <c r="B17" s="54" t="s">
        <v>23</v>
      </c>
      <c r="C17" s="55"/>
      <c r="D17" s="55"/>
      <c r="E17" s="55"/>
      <c r="F17" s="55"/>
      <c r="G17" s="55"/>
      <c r="H17" s="20">
        <f t="shared" ref="H17:N17" si="6">SUM(H16:H16)</f>
        <v>73350540001</v>
      </c>
      <c r="I17" s="21">
        <f t="shared" si="6"/>
        <v>0</v>
      </c>
      <c r="J17" s="20">
        <f t="shared" si="6"/>
        <v>73249516034.520004</v>
      </c>
      <c r="K17" s="20">
        <f t="shared" si="6"/>
        <v>101023966.47999573</v>
      </c>
      <c r="L17" s="20">
        <f t="shared" si="6"/>
        <v>67988664173.25</v>
      </c>
      <c r="M17" s="20">
        <f t="shared" si="6"/>
        <v>47321845519.139999</v>
      </c>
      <c r="N17" s="20">
        <f t="shared" si="6"/>
        <v>46076492404.830002</v>
      </c>
      <c r="O17" s="25">
        <f t="shared" si="1"/>
        <v>0.92690066320333975</v>
      </c>
      <c r="P17" s="26">
        <f t="shared" si="2"/>
        <v>0.64514651860088357</v>
      </c>
    </row>
    <row r="18" spans="2:16" ht="20.25" customHeight="1" thickBot="1" x14ac:dyDescent="0.4">
      <c r="B18" s="56" t="s">
        <v>30</v>
      </c>
      <c r="C18" s="57"/>
      <c r="D18" s="57"/>
      <c r="E18" s="57"/>
      <c r="F18" s="57"/>
      <c r="G18" s="57"/>
      <c r="H18" s="22">
        <f t="shared" ref="H18:N18" si="7">+H10+H13+H15+H17</f>
        <v>139356000001</v>
      </c>
      <c r="I18" s="22">
        <f t="shared" si="7"/>
        <v>0</v>
      </c>
      <c r="J18" s="22">
        <f t="shared" si="7"/>
        <v>131665797107.82001</v>
      </c>
      <c r="K18" s="22">
        <f t="shared" si="7"/>
        <v>7690202893.1799984</v>
      </c>
      <c r="L18" s="22">
        <f t="shared" si="7"/>
        <v>103740010056.48999</v>
      </c>
      <c r="M18" s="22">
        <f t="shared" si="7"/>
        <v>63650626519.739998</v>
      </c>
      <c r="N18" s="22">
        <f t="shared" si="7"/>
        <v>61639031737.43</v>
      </c>
      <c r="O18" s="27">
        <f t="shared" si="1"/>
        <v>0.74442442417797272</v>
      </c>
      <c r="P18" s="28">
        <f t="shared" si="2"/>
        <v>0.45674837480469627</v>
      </c>
    </row>
    <row r="19" spans="2:16" ht="28.5" customHeight="1" x14ac:dyDescent="0.35"/>
    <row r="20" spans="2:16" ht="28.5" customHeight="1" x14ac:dyDescent="0.35"/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  <row r="91" ht="28.5" customHeight="1" x14ac:dyDescent="0.35"/>
    <row r="92" ht="28.5" customHeight="1" x14ac:dyDescent="0.35"/>
    <row r="93" ht="28.5" customHeight="1" x14ac:dyDescent="0.35"/>
    <row r="94" ht="28.5" customHeight="1" x14ac:dyDescent="0.35"/>
    <row r="95" ht="28.5" customHeight="1" x14ac:dyDescent="0.35"/>
    <row r="96" ht="28.5" customHeight="1" x14ac:dyDescent="0.35"/>
    <row r="97" ht="28.5" customHeight="1" x14ac:dyDescent="0.35"/>
    <row r="98" ht="28.5" customHeight="1" x14ac:dyDescent="0.35"/>
    <row r="99" ht="28.5" customHeight="1" x14ac:dyDescent="0.35"/>
    <row r="100" ht="28.5" customHeight="1" x14ac:dyDescent="0.35"/>
    <row r="101" ht="28.5" customHeight="1" x14ac:dyDescent="0.35"/>
    <row r="102" ht="28.5" customHeight="1" x14ac:dyDescent="0.35"/>
    <row r="103" ht="28.5" customHeight="1" x14ac:dyDescent="0.35"/>
    <row r="104" ht="28.5" customHeight="1" x14ac:dyDescent="0.35"/>
    <row r="105" ht="28.5" customHeight="1" x14ac:dyDescent="0.35"/>
    <row r="106" ht="28.5" customHeight="1" x14ac:dyDescent="0.35"/>
    <row r="107" ht="28.5" customHeight="1" x14ac:dyDescent="0.35"/>
    <row r="108" ht="28.5" customHeight="1" x14ac:dyDescent="0.35"/>
    <row r="109" ht="28.5" customHeight="1" x14ac:dyDescent="0.35"/>
    <row r="110" ht="28.5" customHeight="1" x14ac:dyDescent="0.35"/>
    <row r="111" ht="28.5" customHeight="1" x14ac:dyDescent="0.35"/>
    <row r="112" ht="28.5" customHeight="1" x14ac:dyDescent="0.35"/>
    <row r="113" ht="28.5" customHeight="1" x14ac:dyDescent="0.35"/>
    <row r="114" ht="28.5" customHeight="1" x14ac:dyDescent="0.35"/>
    <row r="115" ht="28.5" customHeight="1" x14ac:dyDescent="0.35"/>
    <row r="116" ht="28.5" customHeight="1" x14ac:dyDescent="0.35"/>
    <row r="117" ht="28.5" customHeight="1" x14ac:dyDescent="0.35"/>
    <row r="118" ht="28.5" customHeight="1" x14ac:dyDescent="0.35"/>
    <row r="119" ht="28.5" customHeight="1" x14ac:dyDescent="0.35"/>
    <row r="120" ht="28.5" customHeight="1" x14ac:dyDescent="0.35"/>
    <row r="121" ht="28.5" customHeight="1" x14ac:dyDescent="0.35"/>
    <row r="122" ht="28.5" customHeight="1" x14ac:dyDescent="0.35"/>
  </sheetData>
  <mergeCells count="22">
    <mergeCell ref="B15:G15"/>
    <mergeCell ref="B17:G17"/>
    <mergeCell ref="B18:G18"/>
    <mergeCell ref="B11:B12"/>
    <mergeCell ref="C11:C12"/>
    <mergeCell ref="D11:D12"/>
    <mergeCell ref="F11:F12"/>
    <mergeCell ref="G11:G12"/>
    <mergeCell ref="B13:G13"/>
    <mergeCell ref="B10:G10"/>
    <mergeCell ref="B2:G3"/>
    <mergeCell ref="H2:P2"/>
    <mergeCell ref="H3:P3"/>
    <mergeCell ref="H4:N4"/>
    <mergeCell ref="O4:P4"/>
    <mergeCell ref="H5:N5"/>
    <mergeCell ref="O5:P5"/>
    <mergeCell ref="B7:B9"/>
    <mergeCell ref="C7:C9"/>
    <mergeCell ref="D7:D9"/>
    <mergeCell ref="F7:F9"/>
    <mergeCell ref="G7:G9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2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Sep FGN</vt:lpstr>
      <vt:lpstr>'Inv_Eje_30 Sep FGN'!Área_de_impresión</vt:lpstr>
      <vt:lpstr>'Inv_Eje_30 Sep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2022-10-07T21:14:06Z</dcterms:created>
  <dcterms:modified xsi:type="dcterms:W3CDTF">2022-10-07T21:14:49Z</dcterms:modified>
</cp:coreProperties>
</file>