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E:\DIRECTOR ENCARGADO\2023\INFORMES DE AUDITORIAS\"/>
    </mc:Choice>
  </mc:AlternateContent>
  <xr:revisionPtr revIDLastSave="0" documentId="13_ncr:1_{DEE6638C-1C1D-4FC8-BB8D-38A2E59CB525}" xr6:coauthVersionLast="47" xr6:coauthVersionMax="47" xr10:uidLastSave="{00000000-0000-0000-0000-000000000000}"/>
  <bookViews>
    <workbookView xWindow="-110" yWindow="-110" windowWidth="19420" windowHeight="10420" xr2:uid="{681188B6-A819-489F-958F-E9F58EE57B9C}"/>
  </bookViews>
  <sheets>
    <sheet name="PAAC I Cuatrimestre 2023" sheetId="1" r:id="rId1"/>
  </sheets>
  <definedNames>
    <definedName name="_xlnm._FilterDatabase" localSheetId="0" hidden="1">'PAAC I Cuatrimestre 2023'!$A$5:$X$96</definedName>
    <definedName name="_ftn1" localSheetId="0">'PAAC I Cuatrimestre 2023'!#REF!</definedName>
    <definedName name="_ftnref1" localSheetId="0">'PAAC I Cuatrimestre 2023'!$F$70</definedName>
    <definedName name="_xlnm.Print_Area" localSheetId="0">'PAAC I Cuatrimestre 2023'!$A$1:$P$115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6" i="1" l="1"/>
  <c r="L95" i="1"/>
  <c r="N89" i="1" s="1"/>
  <c r="L94" i="1"/>
  <c r="L93" i="1"/>
  <c r="L92" i="1"/>
  <c r="L91" i="1"/>
  <c r="L90" i="1"/>
  <c r="L89" i="1"/>
  <c r="L86" i="1"/>
  <c r="L85" i="1"/>
  <c r="L84" i="1"/>
  <c r="L83" i="1"/>
  <c r="L82" i="1"/>
  <c r="L81" i="1"/>
  <c r="L80" i="1"/>
  <c r="L79" i="1"/>
  <c r="L78" i="1"/>
  <c r="L77" i="1"/>
  <c r="L76" i="1"/>
  <c r="L75" i="1"/>
  <c r="L74" i="1"/>
  <c r="L73" i="1"/>
  <c r="L72" i="1"/>
  <c r="L71" i="1"/>
  <c r="L70" i="1"/>
  <c r="L69" i="1"/>
  <c r="N69" i="1" s="1"/>
  <c r="L66" i="1"/>
  <c r="L65" i="1"/>
  <c r="L64" i="1"/>
  <c r="L63" i="1"/>
  <c r="L62" i="1"/>
  <c r="L61" i="1"/>
  <c r="L60" i="1"/>
  <c r="L59" i="1"/>
  <c r="L58" i="1"/>
  <c r="L57" i="1"/>
  <c r="L56" i="1"/>
  <c r="L55" i="1"/>
  <c r="L54" i="1"/>
  <c r="L53" i="1"/>
  <c r="L52" i="1"/>
  <c r="L51" i="1"/>
  <c r="L50" i="1"/>
  <c r="L49" i="1"/>
  <c r="L48" i="1"/>
  <c r="L47" i="1"/>
  <c r="L46" i="1"/>
  <c r="L45" i="1"/>
  <c r="L44" i="1"/>
  <c r="L43" i="1"/>
  <c r="L42" i="1"/>
  <c r="N42" i="1" s="1"/>
  <c r="L39" i="1"/>
  <c r="L38" i="1"/>
  <c r="L37" i="1"/>
  <c r="L36" i="1"/>
  <c r="L35" i="1"/>
  <c r="L34" i="1"/>
  <c r="L33" i="1"/>
  <c r="L32" i="1"/>
  <c r="L31" i="1"/>
  <c r="L30" i="1"/>
  <c r="L29" i="1"/>
  <c r="L28" i="1"/>
  <c r="L27" i="1"/>
  <c r="L26" i="1"/>
  <c r="L25" i="1"/>
  <c r="L24" i="1"/>
  <c r="L23" i="1"/>
  <c r="L22" i="1"/>
  <c r="L21" i="1"/>
  <c r="L20" i="1"/>
  <c r="L19" i="1"/>
  <c r="L18" i="1"/>
  <c r="L17" i="1"/>
  <c r="N16" i="1" s="1"/>
  <c r="L16" i="1"/>
  <c r="L10" i="1"/>
  <c r="L9" i="1"/>
  <c r="L8" i="1"/>
  <c r="L7" i="1"/>
  <c r="L6" i="1"/>
  <c r="N6" i="1" s="1"/>
  <c r="P6" i="1" s="1"/>
</calcChain>
</file>

<file path=xl/sharedStrings.xml><?xml version="1.0" encoding="utf-8"?>
<sst xmlns="http://schemas.openxmlformats.org/spreadsheetml/2006/main" count="756" uniqueCount="407">
  <si>
    <t xml:space="preserve">FISCALÍA GENERAL DE LA NACIÓN </t>
  </si>
  <si>
    <t>DIRECCIÓN DE CONTROL INTERNO</t>
  </si>
  <si>
    <t>FECHA DE CORTE: 30 DE ABRIL DE 2023</t>
  </si>
  <si>
    <t xml:space="preserve"> COMPONENTE 1. GESTIÓN DEL RIESGO DE CORRUPCIÓN - MAPA DE RIESGOS DE CORRUPCIÓN</t>
  </si>
  <si>
    <t>SUBCOMPONENTE</t>
  </si>
  <si>
    <t xml:space="preserve"> Actividades</t>
  </si>
  <si>
    <t>Meta o producto</t>
  </si>
  <si>
    <t>Indicadores</t>
  </si>
  <si>
    <t xml:space="preserve">Responsable </t>
  </si>
  <si>
    <t>Fecha programada</t>
  </si>
  <si>
    <t>Actividades Programadas</t>
  </si>
  <si>
    <t>Actividades Cumplidas</t>
  </si>
  <si>
    <t>% de avance</t>
  </si>
  <si>
    <t>Estado de la actividad para la vigencia</t>
  </si>
  <si>
    <t>% de avance por componente</t>
  </si>
  <si>
    <t xml:space="preserve">Observaciones </t>
  </si>
  <si>
    <t>Nivel de Cumplimiento General</t>
  </si>
  <si>
    <t>1.1</t>
  </si>
  <si>
    <t>Política de Administración de Riesgos de Corrupción</t>
  </si>
  <si>
    <t>1.1.1</t>
  </si>
  <si>
    <t>Divulgar la Política y Objetivos del Sistema de Gestión Integral, la cual incluye los riegos de corrupción, a través de medios físicos o virtuales.</t>
  </si>
  <si>
    <t>Soportes de divulgación según medio utilizado</t>
  </si>
  <si>
    <t>N/A</t>
  </si>
  <si>
    <t>Dirección de Planeación y Desarrollo</t>
  </si>
  <si>
    <t xml:space="preserve">EN GESTION
</t>
  </si>
  <si>
    <t>A la fecha de corte 30 de abril de 2023,  la actividad se encuentra dentro de los términos de cumplimiento, pendiente revisión para el próximo seguimiento.</t>
  </si>
  <si>
    <t>1.2</t>
  </si>
  <si>
    <t xml:space="preserve">Construcción del Mapa de Riesgos de Corrupción </t>
  </si>
  <si>
    <t>1.2.1</t>
  </si>
  <si>
    <t>Construir o actualizar el mapa de riesgos de corrupción.</t>
  </si>
  <si>
    <t xml:space="preserve"> Mapa de Riesgo de Corrupción</t>
  </si>
  <si>
    <t>CUMPLIDA</t>
  </si>
  <si>
    <t>Se evidenció el ajuste realizado a los mapas de riesgos de corrupción de los procesos en cuanto a la redacción de los riesgos, causas, controles y acciones, con excepción de los procesos de Gestión Financiera y Gestión de Denuncias y Análisis de la Información.</t>
  </si>
  <si>
    <t>1.3</t>
  </si>
  <si>
    <t>Consulta y divulgación</t>
  </si>
  <si>
    <t>1.3.1</t>
  </si>
  <si>
    <t>Publicar el mapa de riesgos de corrupción en la página web institucional.</t>
  </si>
  <si>
    <t xml:space="preserve"> Mapa de Riesgos de Corrupción publicado</t>
  </si>
  <si>
    <t>El mapa de riesgos de corrupción se observó publicado el 31 de enero de 2023 en la página web de la entidad, en el enlace: https://www.fiscalia.gov.co/colombia/gestion/sistema-de-gestion-de-calidad-y-meci/  , observando que se actualizó durante el monitoreo efectuado con corte al 31 de marzo de 2023 y se publicó el 02 de mayo en el mismo enlace.</t>
  </si>
  <si>
    <t>NO CUMPLIDA</t>
  </si>
  <si>
    <t>1.4</t>
  </si>
  <si>
    <t>Monitoreo o revisión</t>
  </si>
  <si>
    <t>1.4.1</t>
  </si>
  <si>
    <t>Monitorear periódicamente los riesgos de corrupción.</t>
  </si>
  <si>
    <t>Acta de monitoreo a los Riesgos de Corrupción de los procesos y subprocesos</t>
  </si>
  <si>
    <t>Líder de
Proceso o
Subproceso,
Arquitectos de
Transformación
y Gestores de
Proceso</t>
  </si>
  <si>
    <t>Se observaron las actas de monitoreo a los mapas de riesgos de corrupción de los 16 procesos y 2 subprocesos de la entidad, correspondientes al 31 de enero y 30 de abril de 2023.</t>
  </si>
  <si>
    <t>1.5</t>
  </si>
  <si>
    <t>Seguimiento</t>
  </si>
  <si>
    <t>1.5.1</t>
  </si>
  <si>
    <t>Realizar seguimiento al Mapa de Riesgos de Corrupción.</t>
  </si>
  <si>
    <t>Reporte de seguimiento publicado</t>
  </si>
  <si>
    <t>Dirección de Control Interno</t>
  </si>
  <si>
    <t>La Dirección de Control Interno público el 15 de mayo de 2023, el resultado del seguimiento del Plan Anticorrupción y de Atención al Ciudadano y Riesgos de Corrupción en la página web de la entidad www.fiscalia.gov.co, en el enlace: https://www.fiscalia.gov.co/colombia/gestion/plan-anticorrupcion-y-de-atencion-al-ciudadano/, seguimiento que se realizó del 02 al 09 de mayo de 2023.</t>
  </si>
  <si>
    <t>COMPONENTE 2. RACIONALIZACIÓN DE TRÁMITES</t>
  </si>
  <si>
    <t>Observaciones</t>
  </si>
  <si>
    <r>
      <rPr>
        <b/>
        <sz val="10"/>
        <color indexed="8"/>
        <rFont val="Arial"/>
        <family val="2"/>
      </rPr>
      <t xml:space="preserve">Concepto del Departamento Administrativo de la Función Pública (DAFP) </t>
    </r>
    <r>
      <rPr>
        <b/>
        <i/>
        <sz val="10"/>
        <color indexed="8"/>
        <rFont val="Arial"/>
        <family val="2"/>
      </rPr>
      <t>"</t>
    </r>
    <r>
      <rPr>
        <i/>
        <sz val="10"/>
        <color indexed="8"/>
        <rFont val="Arial"/>
        <family val="2"/>
      </rPr>
      <t>La Fiscalía por ser una entidad de orden Nacional y Rama Judicial y no ejecuta o ejerce funciones administrativas de cara al ciudadano, no poseen procesos que sean objeto de registro en la herramienta tecnológica de apoyo a la política de racionalización de trámites - SUIT, esto hace que la entidad en ese sentido no tenga que realizar el segundo componente (Estrategia Anti-trámites) del plan anti corrupción y atención al ciudadano dado por la ley 1474 de 2011”</t>
    </r>
  </si>
  <si>
    <t>COMPONENTE 3. RENDICIÓN DE CUENTAS</t>
  </si>
  <si>
    <t xml:space="preserve">% de avance </t>
  </si>
  <si>
    <t>3.1</t>
  </si>
  <si>
    <t>Información de calidad y en lenguaje comprensible</t>
  </si>
  <si>
    <t>3.1.1</t>
  </si>
  <si>
    <t>Publicar en la página web institucional los resultados del Plan de Acción 2022.</t>
  </si>
  <si>
    <t>Información publicada en la página Web</t>
  </si>
  <si>
    <t xml:space="preserve">Dirección de Planeación y Desarrollo </t>
  </si>
  <si>
    <t>Se evidenció el seguimiento al Plan de Acción con corte al 31 de diciembre de 2022, publicado el 31 de enero de 2023 en la página web de la entidad, en el enlace: https://www.fiscalia.gov.co/colombia/gestion/plan-de-accion/</t>
  </si>
  <si>
    <t>3.1.2</t>
  </si>
  <si>
    <t>Elaborar el informe de gestión anual de la Entidad para aprobación del Despacho del Fiscal General de la Nación, y enviarlo al área correspondiente para su publicación en la página web institucional.</t>
  </si>
  <si>
    <t>Informe de gestión elaborado y enviado a publicar en la página web institucional</t>
  </si>
  <si>
    <t>Dirección de Políticas y Estrategia</t>
  </si>
  <si>
    <t>Se observó correo electrónico del 31/03/2023 donde se envía el informe de gestión última versión elaborado por la Dirección de Políticas y Estrategias con el visto bueno de la Sra. Vicefiscal remitido al despacho del Sr. Fiscal para revisión final y aprobación. 
Igualmente, se observó correo electrónico del 28/04/2023 remitido a la Dirección de Comunicaciones por la Directora de Políticas y Estrategia con el Informe de gestión 2022 – 2023 aprobado y con el visto bueno del señor Fiscal, para publicación en la página web de la entidad.</t>
  </si>
  <si>
    <t>3.1.3</t>
  </si>
  <si>
    <t>Publicar en la página web institucional el Informe de gestión del Fiscal General.</t>
  </si>
  <si>
    <t>Informe de Gestión publicado</t>
  </si>
  <si>
    <t>Dirección de Comunicaciones</t>
  </si>
  <si>
    <t>Se evidenció el documento: "Informe de Gestión: Fiscalía General de la Nación" correspondiente al periodo comprendido del 13 de febrero de 2022 al 12 de febrero de 2023, publicado el 28 de abril de 2023 en página web de la entidad en el enlace: https://www.fiscalia.gov.co/colombia/wp-content/uploads/Link-Informe-de-Gestion-2022-2023.pdf</t>
  </si>
  <si>
    <t>3.1.4</t>
  </si>
  <si>
    <t>Publicar en la página web institucional la Ejecución Presupuestal Acumulada, iniciando con el mes de diciembre de la vigencia anterior, hasta noviembre de la vigencia actual.</t>
  </si>
  <si>
    <t>Ejecución Presupuestal Acumulada</t>
  </si>
  <si>
    <t xml:space="preserve">Subdirección Financiera </t>
  </si>
  <si>
    <t>Mensual</t>
  </si>
  <si>
    <t>En la página web de la entidad se encuentran publicados los reportes sobre la Ejecución Presupuestal mensual desde diciembre de 2022 hasta abril de 2023. en el enlace:  https://www.fiscalia.gov.co/colombia/la-entidad/ejecucion-presupuestal-historica-anual/</t>
  </si>
  <si>
    <t>3.1.5</t>
  </si>
  <si>
    <t>Publicar en la página web institucional, las sentencias proferidas en el marco de la Ley 975 de 2005.</t>
  </si>
  <si>
    <t>Sentencias publicadas
(sección de Justicia Transicional)</t>
  </si>
  <si>
    <t>Dirección de Justicia Transicional</t>
  </si>
  <si>
    <t>2023-06-30
2023-12-31</t>
  </si>
  <si>
    <t>3.1.6</t>
  </si>
  <si>
    <t>Publicar en la página web institucional, el consolidado de exhumaciones y entregas de cuerpos a familiares en el marco de la Ley 975 de 2005, con corte al 2023-06-30 y 2023-12-31.</t>
  </si>
  <si>
    <t>Consolidado publicado (sección de Justicia Transicional)</t>
  </si>
  <si>
    <t>3.1.7</t>
  </si>
  <si>
    <t>Emitir lineamientos para actualizar la información de ubicación de Sedes y Despachos de la FGN. Así como actualizar la información que sea reportada por las dependencias en la aplicación geográfica con que cuenta la Entidad.</t>
  </si>
  <si>
    <t>Lineamiento emitido e información reportada por las dependencias, actualizada en la aplicación geográfica</t>
  </si>
  <si>
    <t>Subdirección de Tecnologías de la Información y las Comunicaciones</t>
  </si>
  <si>
    <t>Mediante correo electrónico del 27 de abril de 2023, se anexo la circular con Radicado No. 20231200002031 y oficio No. STIC-30200 con el propósito de que se gestionara la actualización del directorio de las sedes y despachos de la FGN, a través del archivo de Excel proporcionado para ello; se observó respuesta de la Dirección Seccional San Andrés con la matriz actualizada del directorio de sedes de la Seccional San Andrés, Providencia y Santa Catalina.</t>
  </si>
  <si>
    <t>3.1.8</t>
  </si>
  <si>
    <t xml:space="preserve">Publicar en la página web institucional los resultados operacionales relevantes de la Delegada contra la Criminalidad Organizada y las Direcciones Especializadas. </t>
  </si>
  <si>
    <t>Boletín Operacional</t>
  </si>
  <si>
    <t>Delegada contra la Criminalidad Organizada</t>
  </si>
  <si>
    <t>3.1.9</t>
  </si>
  <si>
    <t>Publicar en la página web institucional los resultados operativos de la lucha contra las finanzas de las organizaciones criminales en los territorios.</t>
  </si>
  <si>
    <t>Reporte de resultados</t>
  </si>
  <si>
    <t>Delegada para las Finanzas Criminales</t>
  </si>
  <si>
    <t>Se evidenció el documento " Resultados operativos contra las finanzas de las organizaciones criminales a 2023-03-31", publicado el 2022-04-21 en la página web institucional, en el enlace: https://www.fiscalia.gov.co/colombia/wp-content/uploads/Resultados-DFC-del-1-de-enero-al-31-de-marzo-de-2023.pdf, en el vínculo de la Delegada para las finanzas criminales y sus direcciones especializadas (error en la fecha de publicación)</t>
  </si>
  <si>
    <t>3.1.10</t>
  </si>
  <si>
    <t>Publicar en la página web institucional los resultados misionales de seguridad ciudadana que impactan los territorios.</t>
  </si>
  <si>
    <t>Registros de divulgación</t>
  </si>
  <si>
    <t xml:space="preserve">2023-06-30
2023-12-31
</t>
  </si>
  <si>
    <t>3.1.11</t>
  </si>
  <si>
    <t>Publicar en la página web institucional las sentencias proferidas en casos de sindicalistas.</t>
  </si>
  <si>
    <t xml:space="preserve">Sentecias Publicadas </t>
  </si>
  <si>
    <t>Dirección Especializada contra las Violaciones a los Derechos Humanos</t>
  </si>
  <si>
    <t>3.1.12</t>
  </si>
  <si>
    <t>Publicar en la página web institucional los resultados de los operativos estructurales en el marco de la estrategia de investigación de deforestación en el territorio nacional.</t>
  </si>
  <si>
    <t>Resultados publicados</t>
  </si>
  <si>
    <t>3.1.13</t>
  </si>
  <si>
    <t>Publicar en la página web institucional los resultados de los operativos relacionados con el eje temático de Propiedad Intelectual,
específicamente la corrupción de alimentos, productos médicos o material profiláctico y licores, alterados, falsificados que atentan contra la salud pública de los colombianos</t>
  </si>
  <si>
    <t>3.1.14</t>
  </si>
  <si>
    <t>Publicar en la página web institucional los resultados de los operativos relacionados con el eje temático de trata de personas y/o tráfico de migrantes.</t>
  </si>
  <si>
    <t>3.1.15</t>
  </si>
  <si>
    <t xml:space="preserve">Elaborar Boletín operativo de los avances investigativos hacia el esclarecimiento en el marco de las estrategias de investigación y judicialización de homicidios en contra de Defensores de Derechos Humanos y graves afectaciones a Personas en Proceso de Reincorporación de las FARC – EP. Así mismo, coordinar y evidenciar su publicación en la página web institucional con el área correspondiente. </t>
  </si>
  <si>
    <t>Boletín (es) elaborado (s), enviado (s) y publicado (s)</t>
  </si>
  <si>
    <t>Unidad Especial de Investigación</t>
  </si>
  <si>
    <t>Se observó publicación en la página WEB del Boletín Operativo – UEI Primer Trimestre 2023. unidad especial de investigación centro estratégico de información (CEI) en los siguientes enlaces:
https://www.fiscalia.gov.co/colombia/servicios-de-informacion-al-ciudadano/consultas/informes-de-resultados-operacionales/
https://www.fiscalia.gov.co/colombia/wp-content/uploads/Diciembre-2022-Boletin-operativo.pdf https://www.fiscalia.gov.co/colombia/wp-content/uploads/Boletin-operativo-de-avance-investigativo-31-03-2022.pdf</t>
  </si>
  <si>
    <t>3.2</t>
  </si>
  <si>
    <t>Diálogo de doble vía con la ciudadanía y sus organizaciones</t>
  </si>
  <si>
    <t>3.2.1</t>
  </si>
  <si>
    <t>Realizar audiencia pública de rendición de cuentas a la ciudadanía.</t>
  </si>
  <si>
    <t>Audiencia de rendición de cuentas</t>
  </si>
  <si>
    <t xml:space="preserve">En la página web de la entidad se observó el video de la audiencia pública de rendición de cuentas realizada el 22 de marzo de 2023, el cual fue publicado el 17 de abril de 2023 en el enlace: https://www.fiscalia.gov.co/colombia/audiencia-publica-de-rendicion-de-cuentas/
</t>
  </si>
  <si>
    <t>3.2.2</t>
  </si>
  <si>
    <t>Realizar charlas para la prevención de la corrupción en el marco de la prevención social del delito, dirigida a comunidades en condición de vulnerabilidad.</t>
  </si>
  <si>
    <t xml:space="preserve">Informe </t>
  </si>
  <si>
    <t xml:space="preserve">Programa de Prevención Social del delito Futuro Colombia </t>
  </si>
  <si>
    <t>Se observó el informe "Actividades del Programa, en el marco del Plan Anticorrupción y de Atención al Ciudadano (PAAC) 2023 - CorrectoSoy" correspondiente al I trimestre de 2023, publicado el 25 de abril de 2023 en el enlace:https://www.fiscalia.gov.co/colombia/futuro-colombia/#1587422945038-8ee504e6-8d0f</t>
  </si>
  <si>
    <t>3.2.3</t>
  </si>
  <si>
    <t>Publicar en la página web institucional, la programación de versiones libres y audiencias adelantadas en el marco de la Ley 975 de 2005.</t>
  </si>
  <si>
    <t>Programación publicada
(sección de Justicia Transicional)</t>
  </si>
  <si>
    <t>3.3</t>
  </si>
  <si>
    <t>Incentivos para motivar la cultura de la rendición y petición de cuentas</t>
  </si>
  <si>
    <t>3.3.1</t>
  </si>
  <si>
    <t>Emitir lineamientos para promover la actualización del Calendario de eventos institucionales, incluyendo los espacios de diálogo y participación ciudadana que se adelanten como ejercicios de rendición de cuentas. Así como actualizarlo con la información reportada.</t>
  </si>
  <si>
    <t>Información reportada por las dependencias, actualizada en numeral 1.11 Calendario de actividades y eventos, del Menú Transparencia y acceso a información pública</t>
  </si>
  <si>
    <t>Se observó oficio Radicado No.20231900000723 del 19/04/2023, Referencia: Actualización del Calendario de actividades en www.fiscalia.gov.co, remitido por la Directora de Comunicaciones a los Delegados, Directores y Subdirectores Nacionales, mediante correo electrónico del 19 de abril de 2023.
Se evidenció el calendario correspondiente a la vigencia 2023 publicado en el enlace: https://www.fiscalia.gov.co/colombia/eventos/, la última actividad programada corresponde al 08 de junio de 2023: "Estrategia Nacional del Programa Prevención Social del Delito Futuro Colombia de la Fiscalía General de la Nación"</t>
  </si>
  <si>
    <t>3.4</t>
  </si>
  <si>
    <t>Evaluación y retroalimentación a la
gestión institucional</t>
  </si>
  <si>
    <t>3.4.1</t>
  </si>
  <si>
    <t>Elaborar una estrategia de rendición de cuentas.</t>
  </si>
  <si>
    <t>Estrategia socializada</t>
  </si>
  <si>
    <t xml:space="preserve">Se evidenció el documento "Estrategia Audiencia Pública de Rendición de Cuentas 2022-2023", publicado el 16 de marzo de 2023 en la página web de la entidad, en el enlace:https://www.fiscalia.gov.co/colombia/wp-content/uploads/Estrategia-Audiencia-de-rendicion-de-cuentas-2023.pdf
</t>
  </si>
  <si>
    <t>3.4.2</t>
  </si>
  <si>
    <t>Evaluar la rendición de cuentas, por parte de la ciudadanía.</t>
  </si>
  <si>
    <t>Observaciones de la ciudadanía</t>
  </si>
  <si>
    <t>En la página web de la entidad en el enlace https://www.fiscalia.gov.co/colombia/noticias/evaluacion-rendicion-de-cuentas-febrero-2022-2023-tres-anos-de-resultados/, se observó la invitación a evaluar por parte de la ciudadanía la audiencia pública de rendición de cuentas que se llevó a cabo el miércoles 22 de marzo de 2023.</t>
  </si>
  <si>
    <t>3.4.3</t>
  </si>
  <si>
    <t>Elaborar informe de resultados, logros y dificultades de la rendición de cuentas de la Entidad.</t>
  </si>
  <si>
    <t>Informe publicado en la web</t>
  </si>
  <si>
    <t>Se evidenció el documento “Informe de resultados, logros y dificultades - Rendición de cuentas 2022 – 2023: Resultados en los territorios”, publicado el 24 de abril de 2022 en la página web de la entidad,  en el enlace: https://www.fiscalia.gov.co/colombia/wp-content/uploads/Informe-de-resultados-logros-y-dificultades-de-la-APRC-2022-%E2%80%93-2023.pdf</t>
  </si>
  <si>
    <t>3.4.4</t>
  </si>
  <si>
    <t>Elaborar reporte al Fiscal General de la Nación, del cumplimiento de la Audiencia Pública de Rendición de Cuentas.</t>
  </si>
  <si>
    <t>Reporte</t>
  </si>
  <si>
    <t>Se evidenció el documento "Informe de Control Interno sobre el desarrollo y resultados de la APRC 2022-2023", publicado el 28 de abril de 2023, en la página Web de la Entidad en el enlace: https://www.fiscalia.gov.co/colombia/wp-content/uploads/Informe-de-Control-Interno-sobre-el-desarrollo-y-resultados-de-la-APRC-2022-2023.pdf</t>
  </si>
  <si>
    <t>3.4.5</t>
  </si>
  <si>
    <t>Elaborar plan de mejoramiento en rendición de cuentas</t>
  </si>
  <si>
    <t>Plan de mejora</t>
  </si>
  <si>
    <t>Se evidencio archivo en Excel denominado: "Plan de mejoramiento 2023-2024", publicado el 24 de abril de 2023 en la página web de la entidad enlace: https://www.fiscalia.gov.co/colombia/audiencia-publica-de-rendicion-de-cuentas/</t>
  </si>
  <si>
    <t>COMPONENTE 4. MECANISMOS PARA MEJORAR LA ATENCIÓN AL CIUDADANO</t>
  </si>
  <si>
    <t>4.1</t>
  </si>
  <si>
    <t>Estructura Administrativa y Direccionamiento Estratégico</t>
  </si>
  <si>
    <t>4.1.1</t>
  </si>
  <si>
    <t>Elaborar insumo para el diseño de campaña comunicativa para divulgar al interior de la Entidad, aspectos contenidos en el Manual de Atención al Usuario.</t>
  </si>
  <si>
    <t>Documento insumo para el diseño de la campaña</t>
  </si>
  <si>
    <t>Dirección de Atención al Usuario, Intervención Temprana y Asignaciones</t>
  </si>
  <si>
    <t xml:space="preserve">2023-04-30 
</t>
  </si>
  <si>
    <t>Se observó correo electrónico remitido desde la Dirección de Atención al Usuario a la Dirección de Comunicaciones el 24 de febrero de 2023, Asunto: INSUMO CAMPAÑAS COMUNICATIVAS AÑO 2023, en el que se relacionan los temas e insumos. Para la presente actividad, los temas propuestos son: VALORES QUE ORIENTAN LA ATENCIÓN A LOS USUARIOS - COMPETENCIAS DE LOS SERVIDORES PARA LA ATENCIÓN AL USUARIO - LINEAMIENTOS GENERALES DE ATENCIÓN A USUARIOS - LINEAMIENTOS PARA ATENCIÓN A USUARIOS CON ENFOQUE DIFIRENCIAL y LINEAMIENTOS PARA ATENCIÓN EN CRISIS.</t>
  </si>
  <si>
    <t>4.1.2</t>
  </si>
  <si>
    <t>Diseñar, implementar y divulgar una campaña comunicativa al interior de la Entidad, para la difusión de los aspectos contenidos en el Manual de Atención al Usuario.</t>
  </si>
  <si>
    <t xml:space="preserve">2023-06-30 
2023-12-31
</t>
  </si>
  <si>
    <t>4.2</t>
  </si>
  <si>
    <t>Fortalecimiento de los canales de atención</t>
  </si>
  <si>
    <t>4.2.1</t>
  </si>
  <si>
    <t>Realizar adecuaciones locativas o mantenimento en las sedes de la Entidad, con el propósito de mejorar el servicio y atención al ciudadano.</t>
  </si>
  <si>
    <t>Sedes intervenidas</t>
  </si>
  <si>
    <t>Subdirección de Bienes</t>
  </si>
  <si>
    <t>4.2.2</t>
  </si>
  <si>
    <t>Elaborar insumo para el diseño de campaña comunicativa interna y externa para la difusión de los canales de atención al ciudadano.</t>
  </si>
  <si>
    <t>Se observó correo electrónico remitido desde la Dirección de Atención al Usuario a la Dirección de Comunicaciones el 24 de febrero de 2023, Asunto: INSUMO CAMPAÑAS COMUNICATIVAS AÑO 2023, en el que se relacionan los temas e insumos. Para la presente actividad, los temas son: CANALES DE ACCESO DE LA FISCALIA: Presencial - Virtual - Telefónico - Escrito.</t>
  </si>
  <si>
    <t>4.2.3</t>
  </si>
  <si>
    <t>Diseñar, implementar y divulgar una campaña comunicativa interna y externa para la difusión de los canales de atención al ciudadano de la Entidad.</t>
  </si>
  <si>
    <t>4.2.4</t>
  </si>
  <si>
    <t>Evaluar el funcionamiento del Centro de Contacto respecto al nivel de atención y nivel de abandono del total de interacciones recibidas.</t>
  </si>
  <si>
    <t>Documento</t>
  </si>
  <si>
    <t xml:space="preserve">Dirección de Atención al Usuario, Intervención Temprana y Asignaciones </t>
  </si>
  <si>
    <t>Se evidenció el documento en Word denominado: " Informe evaluación centro de contacto corte marzo 2023", en el que se detallan las interacciones ofrecidas, atendidas y abandonadas del centro de contacto durante el I trimestre de 2023 y en el que se informa que durante la presente vigencia el nivel de atención se ha logrado mantener por encima del 80%, gracias a las estrategias tecnológicas implementadas.</t>
  </si>
  <si>
    <t>4.2.5</t>
  </si>
  <si>
    <t>Definir y formalizar los requerimientos funcionales para proponer mejoras en los sistemas de información de recepción de denuncias, con la finalidad de permitir un mejor acceso de los ciudadanos a la administración de justicia.</t>
  </si>
  <si>
    <t>Acta (s) de reunión o requerimiento (s)</t>
  </si>
  <si>
    <t>4.3</t>
  </si>
  <si>
    <t>Talento Humano</t>
  </si>
  <si>
    <t>4.3.1</t>
  </si>
  <si>
    <t>Desarrollar las acciones formativas en temáticas relacionadas con el mejoramiento del servicio al ciudadano incluidas en el Plan Institucional de Formación y Capacitación (PIFC) 2023.</t>
  </si>
  <si>
    <t>Acciones formativas ejecutadas</t>
  </si>
  <si>
    <t>Dirección de Altos Estudios</t>
  </si>
  <si>
    <t>Se observó archivo en Excel donde se relacionan los servidores que efectuaron las acciones formativas en capacitación de Atención al usuario, recepción de denuncias y PQRS desarrollado del 27 de marzo al 27 de abril de 2023 que contó con 183 servidores inscritos. A través del correo de la Dirección de comunicaciones, el 18/04/2023 se publicaron los cursos de la Dirección de Altos Estudios, disponibles para todos los servidores y recomendados por automatriculación; así mismo, mediante oficio con radicado Orfeo No. 20233200000013 del 15/02/2023 se informó sobre las capacitaciones programadas para el mes de marzo de 2023.</t>
  </si>
  <si>
    <t>4.3.2</t>
  </si>
  <si>
    <t>Fortalecer las competencias de los servidores del Proceso Gestión de Denuncias y Análisis de Información, a través de jornadas de sensibilización o capacitación.</t>
  </si>
  <si>
    <t>Registros de asistencia física o virtual</t>
  </si>
  <si>
    <t>4.4</t>
  </si>
  <si>
    <t>Normativo y procedimental</t>
  </si>
  <si>
    <t>4.4.1</t>
  </si>
  <si>
    <t>Socializar el Procedimiento para la recepción, tratamiento y seguimiento de las PQR.</t>
  </si>
  <si>
    <t>Acta o listas de asistencia</t>
  </si>
  <si>
    <t>Subdirección de Gestión Documental</t>
  </si>
  <si>
    <t>2023-05-31
2023-11-30</t>
  </si>
  <si>
    <t>4.4.2</t>
  </si>
  <si>
    <t xml:space="preserve">Elaborar informe de PQRS para identificar oportunidades de mejora en la prestación de los servicios de la Entidad, y publicarlo en la página web institucional. </t>
  </si>
  <si>
    <t>Informe con oportunidades de mejora publicado</t>
  </si>
  <si>
    <t>En la página web de la entidad en la pestaña "Transparencia y acceso a información", ítem: Información mínima obligatoria, numeral XVII, literal C, se observaron publicados los Informes de PQRS, enlace: https://www.fiscalia.gov.co/colombia/gestion/informe-de-peticiones-quejas-y-reclamos/#1519922458227-3e25c1e0-3302, así:
Informe PQRS a 2022-12-31 – Publicado 2023-01-31
Informe PQRS a 2022-03-31 – Publicado 2023-04-27</t>
  </si>
  <si>
    <t>4.4.3</t>
  </si>
  <si>
    <t>Analizar y publicar en la página web institucional, los resultados de la encuesta de satisfacción del Formulario Virtual de PQRS.</t>
  </si>
  <si>
    <t>Informe publicado</t>
  </si>
  <si>
    <t>4.4.4</t>
  </si>
  <si>
    <t>Actualizar la información del Portafolio de servicios de la Entidad, y enviarlo a publicar en la página web institucional con el área correspondiente.</t>
  </si>
  <si>
    <t>Documento con información actualizada</t>
  </si>
  <si>
    <t>4.4.5</t>
  </si>
  <si>
    <t>Publicar el Portafolio de servicios de la Entidad en la página web institucional.</t>
  </si>
  <si>
    <t>Documento actualizado publicado</t>
  </si>
  <si>
    <t>4.4.6</t>
  </si>
  <si>
    <t>Elaborar insumo para el diseño de campaña comunicativa sobre la responsabilidad de los Servidores públicos frente a los derechos de los ciudadanos.</t>
  </si>
  <si>
    <t>Se observó correo electrónico remitido desde la Dirección de Atención al Usuario a la Dirección de Comunicaciones el 24 de febrero de 2023, Asunto: INSUMO CAMPAÑAS COMUNICATIVAS AÑO 2023, en el que se relacionan los temas e insumos. Para la presente actividad se solicitó la elaboración de 3 piezas comunicativas en las que se promueva en la intranet el buen trato hacia los usuarios y la atención con enfoque diferencial.</t>
  </si>
  <si>
    <t>4.4.7</t>
  </si>
  <si>
    <t>Diseñar, implementar y divulgar una campaña comunicativa sobre la responsabilidad de los Servidores públicos frente a los derechos de los ciudadanos.</t>
  </si>
  <si>
    <t>2023-06-30 
2023-12-31</t>
  </si>
  <si>
    <t>4.4.8</t>
  </si>
  <si>
    <t>Elaborar insumo para el diseño de campaña comunicativa interna y externa para la difusión de la Carta del Trato Digno.</t>
  </si>
  <si>
    <t>Se observó correo electrónico remitido desde la Dirección de Atención al Usuario a la Dirección de Comunicaciones el 24 de febrero de 2023, Asunto: INSUMO CAMPAÑAS COMUNICATIVAS AÑO 2023, en el que se relacionan los temas e insumos. Para la presente actividad se solicitó la actualización de la imagen de derechos y deberes de los ciudadanos que se encuentra publicada y la realización de dos piezas comunicativas, una para derechos y otra para deberes, en las que se invite a los usuarios a conocerlos.</t>
  </si>
  <si>
    <t>4.4.9</t>
  </si>
  <si>
    <t>Diseñar, implementar y divulgar una campaña comunicativa interna y externa para difusión de la Carta de Trato Digno.</t>
  </si>
  <si>
    <t>4.5</t>
  </si>
  <si>
    <t>Relacionamiento con el ciudadano</t>
  </si>
  <si>
    <t>4.5.1</t>
  </si>
  <si>
    <t>Aplicar encuesta para medir el nivel de percepción de la satisfacción de los usuarios en cuanto a la calidad del servicio prestado por la entidad.</t>
  </si>
  <si>
    <t>Informe</t>
  </si>
  <si>
    <t>4.5.2</t>
  </si>
  <si>
    <t>Permitir el acceso a través del chat institucional para la atención en temas de interés para la ciudadanía.</t>
  </si>
  <si>
    <t>Registros de interacción del chat</t>
  </si>
  <si>
    <t>4.5.3</t>
  </si>
  <si>
    <t>Elaborar insumo para el diseño de una campaña comunicativa para la difusión de la caracterización de los usuarios de la Entidad.</t>
  </si>
  <si>
    <t>Se evidenció correo electrónico enviado desde la Dirección de Atención al Usuario a la Dirección de Comunicaciones el 15 de marzo de 2023, en el que se remite el al INFORME DE CARACTERIZACIÓN DEL USUARIO 2022 para ser publicado en la página web de la entidad, en el enlace: https://www.fiscalia.gov.co/colombia/otros-informes/</t>
  </si>
  <si>
    <t>4.5.4</t>
  </si>
  <si>
    <t>Diseñar, implementar y divulgar una campaña comunicativa para la difusión de la caracterización de los usuarios de la Entidad.</t>
  </si>
  <si>
    <t>4.5.5</t>
  </si>
  <si>
    <t>Aplicar encuesta semestral de percepción para medir la satisfacción de los usuarios del Programa de Protección y Asistencia de la FGN, en cuanto a la calidad del servicio de protección prestado.</t>
  </si>
  <si>
    <t>Dirección de Protección y Asistencia</t>
  </si>
  <si>
    <t>4.5.6</t>
  </si>
  <si>
    <t>Realizar análisis de recurrencia de PQRS, implementación de acciones para mejoramiento del servicio y seguimiento a la eficacia de las mejoras implementadas al Programa de Protección y Asistencia</t>
  </si>
  <si>
    <t>Informe o Acta</t>
  </si>
  <si>
    <t>Se observaron actas de reunión de revisiones de los informes de PQRS del 28/02/2023, 29/03/2023 y del 27/04/2023, donde se analizan los informes de enero, febrero y marzo del 2023, relacionados con la recepción y seguimiento de las PQRS de la Dirección de Protección y Asistencia y el Departamento de Seguridad, presentado por el delegado del Grupo de Gestión Documental y revisión del informe PQRS de la DPA en la identificación de acciones de mejora.
Del análisis del Informe de PQRS de enero el Responsable de la Unidad de Calidad MECI aclaró que, por lineamiento de calidad se debe generar control de proveedores y aunque el servicio de vigilancia este tercerizado se debe hacer el seguimiento a las PQRS que se originen en este servicio, además las respuestas las viene realizando el Departamento de Seguridad, por ende, se mantiene el seguimiento en estos casos; así mismo la Responsable del Grupo de Gestión Documental aclara que la capacitación a los servidores del Departamento de Seguridad se realizará una vez se apruebe y publique la Guía de Comunicaciones de la Dirección de Protección y Asistencia y con relación al reporte por parte del Grupo de Estudios de Seguridad se le enviará un correo solicitándole la información a la Responsable de este Grupo con el fin de contar con esta información. 
En febrero la asesora de la Dirección hace seguimiento de las actividades pendientes: 1. Estado de avance de la Guía de comunicaciones, 2. Reporte de PQRS por parte del Grupo de Estudios de verificación de antecedentes de aspirantes a ingresar a la Entidad. 
En marzo la asesora de la Dirección hace seguimiento de las actividades 1. Estado de avance de la Guía de comunicaciones.  2.  El Responsable de la Unidad de Calidad – MECI informa que la matriz actualizada de las PQRS ya fue socializada con los servidores de la DPA y se recomendó que se transfiera la información del 2023  para poder tener completa la información.</t>
  </si>
  <si>
    <t>4.5.7</t>
  </si>
  <si>
    <t>Realizar campañas de comunicación con mensajes preventivos sobre los delitos de mayor impacto.</t>
  </si>
  <si>
    <t xml:space="preserve"> COMPONENTE 5. MECANISMOS PARA LA TRANSPARENCIA Y ACCESO DE LA INFORMACIÓN</t>
  </si>
  <si>
    <t>Indicador</t>
  </si>
  <si>
    <t>5.1</t>
  </si>
  <si>
    <t>Lineamientos de Transparencia Activa</t>
  </si>
  <si>
    <t>5.1.1</t>
  </si>
  <si>
    <t>Publicar o actualizar información en datos abiertos en la página web institucional y en el Portal de Datos Abiertos.</t>
  </si>
  <si>
    <t>Información publicada</t>
  </si>
  <si>
    <t>Datos abiertos publicados</t>
  </si>
  <si>
    <t xml:space="preserve">Se observó la publicación de los datos abiertos en la página Web de la entidad en la pestaña "Transparencia y Acceso a la Información", numeral 7.2, Sección de Datos Abiertos, en los enlaces: 
https://www.fiscalia.gov.co/colombia/gestion/estadisticas/ 
https://www.datos.gov.co/browse?q=fiscalia%20spoa&amp;sortBy=relevance.
</t>
  </si>
  <si>
    <t>5.1.2</t>
  </si>
  <si>
    <t>Realizar seguimiento al nivel de implementación de la Ley 1712 de 2014 - Ley de Transparencia y del acceso a la información pública.</t>
  </si>
  <si>
    <t>Acta de seguimiento al nivel de implementación de la Ley 1712 de 2014</t>
  </si>
  <si>
    <t>Nivel de implementación de la Ley 1712 de 2014</t>
  </si>
  <si>
    <t>5.1.3</t>
  </si>
  <si>
    <t>Seguimiento a la publicación de procesos contractuales en el SECOP y en la página web de la Entidad.</t>
  </si>
  <si>
    <t>Seguimiento realizado</t>
  </si>
  <si>
    <t>1 informe cuatrimestral</t>
  </si>
  <si>
    <t>Subdirección de Gestión Contractual</t>
  </si>
  <si>
    <t>Se observó informe cuatrimestral de Publicación de Procesos Contractuales en SECOP del 28 de abril de 2023, así mismo, en la página Web de la entidad se encuentran los enlaces que remiten al buscador de contratos y al portal de contratación pública de Colombia Compra Eficiente (Sistema Electrónico de Contratación Pública - SECOP) en el que se publican los procesos de contratación de la entidad así: 
Buscador de contratos: https://www.fiscalia.gov.co/colombia/contrataciones/buscador-contratos/
SECOP I: https://www.contratos.gov.co/consultas/resultadoListadoProcesos.jsp?entidad=129001000&amp;desdeFomulario=true y SECOP II 
SECOP II: https://community.secop.gov.co/Public/Common/GoogleReCaptcha/Index?previousUrl=https%3a%2f%2fcommunity.secop.gov.co%2fPublic%2fTendering%2fContractNoticeManagement%2fIndex%3fCountry%3dCO%26AuthorityVAT%3d800152783</t>
  </si>
  <si>
    <t>5.1.4</t>
  </si>
  <si>
    <t>Actualizar de ser necesario, y dar a conocer los lineamientos de la Guía para la administración y actualización del portal web institucional.</t>
  </si>
  <si>
    <t>Guía actualizada y divulgada a nivel institucional</t>
  </si>
  <si>
    <t>5.2</t>
  </si>
  <si>
    <t>Lineamientos de Transparencia Pasiva</t>
  </si>
  <si>
    <t>5.2.1</t>
  </si>
  <si>
    <t>Comunicar a las dependencias responsables las oportunidades de mejora producto del informe de PQRS, para que estas las implementen.</t>
  </si>
  <si>
    <t>Oficio o correo de comunicación</t>
  </si>
  <si>
    <t>Registros de comunicación</t>
  </si>
  <si>
    <t>El documento "Oportunidades de mejora Quejas y Reclamos IV Trimestre de 2022", fue socializado por la Subdirectora Nacional de Gestión Documental a los Directores Seccionales, Delegados, Directores Nacionales y Subdirectores Nacionales, a través de correo electrónico del 2023-02-01 Asunto: SOCIALIZACION INFORME DE OPORTUNIDADES DE MEJORA- QUEJAS- RECLAMOS - IV TRIMESTRE 2022; y el correspondiente al I Trimestre de 2023 fue socializado a los mismos destinatarios y con el mismo asunto, mediante correo electrónico el 2023-04-28.</t>
  </si>
  <si>
    <t>5.2.2</t>
  </si>
  <si>
    <t>Realizar seguimiento a las acciones de mejora implementadas por las dependencias responsables, producto del informe de PQRS.</t>
  </si>
  <si>
    <t>Acciones de mejora implementadas</t>
  </si>
  <si>
    <t>Se observó el documento "Informe seguimiento acciones de mejora quejas y reclamos semestre II – 2022. Publicado el 30 de enero de 2023, en la intranet de la entidad.</t>
  </si>
  <si>
    <t>5.3</t>
  </si>
  <si>
    <t>Elaboración los Instrumentos de Gestión de la Información</t>
  </si>
  <si>
    <t>5.3.1</t>
  </si>
  <si>
    <t>Revisar y ajustar la información que corresponda del Registro de Activos de Información (RAI), según lo establecido en la “Guía de instrumentos de gestión de información pública” de la Secretaría de Transparencia, previo a su actualización.</t>
  </si>
  <si>
    <t>Registro de Activos de Información (RAI) revisado y ajustado</t>
  </si>
  <si>
    <t>5.3.2</t>
  </si>
  <si>
    <t>Actualizar el Registro de Activos de Información (RAI) y publicarlo en el Portal de Datos Abiertos. Así como coordinar y evidenciar su publicación en la página web institucional con el área correspondiente.</t>
  </si>
  <si>
    <t>Registro de Activos de información (RAI) actualizado</t>
  </si>
  <si>
    <t>Publicación del Registro de Activos de Información actualizado</t>
  </si>
  <si>
    <t xml:space="preserve">2023-05-31
2023-11-30
</t>
  </si>
  <si>
    <t>5.3.3</t>
  </si>
  <si>
    <t>Revisar y ajustar la información que corresponda del Índice de Información Clasificada y Reservada (ÍICR), según lo establecido en la “Guía de instrumentos de gestión de información pública” de la Secretaría de Transparencia, previo a su actualización.</t>
  </si>
  <si>
    <t>Índice de Información Clasificada y Reservada (ÍICR) revisado y ajustado</t>
  </si>
  <si>
    <t>Dirección de Asuntos Jurídicos</t>
  </si>
  <si>
    <t>5.3.4</t>
  </si>
  <si>
    <t>Actualizar el Índice de Información Clasificada y Reservada (ÍICR) y publicarlo en el Portal de Datos Abiertos. Así como coordinar y evidenciar su publicación en la página web institucional con el área correspondiente.</t>
  </si>
  <si>
    <t>Índice de Información Clasificada y Reservada (ÍICR) actualizado</t>
  </si>
  <si>
    <t>Publicación del Índice de Información Clasificada y Reservada actualizado</t>
  </si>
  <si>
    <t>5.3.5</t>
  </si>
  <si>
    <t>Revisar y ajustar la información que corresponda del Esquema de Publicación de Información (EPI), según lo establecido en la “Guía de instrumentos de gestión de información pública” de la Secretaría de Transparencia, previo a su actualización.</t>
  </si>
  <si>
    <t>Esquema de Publicación de Información (EPI) revisado y ajustado</t>
  </si>
  <si>
    <t xml:space="preserve">2023-05-15
</t>
  </si>
  <si>
    <t>5.3.6</t>
  </si>
  <si>
    <t>Actualizar el Esquema de Publicación de Información (EPI) y publicarlo en el Portal de Datos Abiertos. Así como coordinar y evidenciar su publicación en la página web institucional con el área correspondiente.</t>
  </si>
  <si>
    <t>Esquema de Publicación de Información (EPI) actualizado</t>
  </si>
  <si>
    <t>Publicación del Esquema de Publicación de Información actualizado</t>
  </si>
  <si>
    <t>5.4</t>
  </si>
  <si>
    <t>Criterio Diferencial de Accesibilidad</t>
  </si>
  <si>
    <t>5.4.1</t>
  </si>
  <si>
    <t>Elaborar insumo para el diseño de campaña comunicativa interna y externa para dar a conocer la herramienta dispuesta en la página web, para el acceso a ciudadanos con discapacidad auditiva a través de video llamada con lenguaje de señas colombiana.</t>
  </si>
  <si>
    <t>Documento insumo aprobado</t>
  </si>
  <si>
    <t>Se observó correo electrónico remitido desde la Dirección de Atención al Usuario a la Dirección de Comunicaciones el 24 de febrero de 2023, Asunto: INSUMO CAMPAÑAS COMUNICATIVAS AÑO 2023, en el que se relacionan los temas e insumos. Para la presente actividad se evidenció que en el tema CANALES DE ACCESO DE LA FISCALIA: Virtual, se referencia la video llamada con Lenguaje de Señas Colombiana.</t>
  </si>
  <si>
    <t>5.4.2</t>
  </si>
  <si>
    <t xml:space="preserve">Diseñar, implementar y divulgar una campaña comunicativa interna y externa para dar a conocer la herramienta dispuesta en la página web, para el acceso a ciudadanos con discapacidad auditiva a través de video llamada con lenguaje de señas colombiana. </t>
  </si>
  <si>
    <t>Campaña de comunicación divulgada</t>
  </si>
  <si>
    <t>5.4.3</t>
  </si>
  <si>
    <t>Emitir lineamientos para actualizar el directorio de traductores indígenas publicado en la Intranet. Así como realizar seguimiento a la publicación de la información.</t>
  </si>
  <si>
    <t>Lineamiento emitido y documento (s) de seguimiento a la información publicada</t>
  </si>
  <si>
    <t>Directorio actualizado, con la información suministrada</t>
  </si>
  <si>
    <t>Se observó correo electrónico remitido el 24 de febrero de 2023 desde la Dirección de Atención al Usuario a los Asesores III a Nivel Nacional, mediante el que se adjuntó el archivo que debían diligenciar para actualizar la información requerida para el directorio de traductores indígenas, correo que fue reiterado el 24 de abril de la presente vigencia. Igualmente, se observaron los correos electrónicos de seguimiento a la actualización de la información, remitidos a la DAUITA por el servidor de la Subdirección de las TICs encargado de publicar y actualizar la información, correos enviados el 24, 25, 27 y 28 de abril de 2023.</t>
  </si>
  <si>
    <t>5.4.4</t>
  </si>
  <si>
    <t>Publicar en la página web institucional video (s) con lengua de señas colombiana con información sobre seguridad ciudadana.</t>
  </si>
  <si>
    <t>Video (s) publicado (s</t>
  </si>
  <si>
    <t>En la página web institucional, pestaña "Transparencia y acceso a la información", numeral 10. Temas adicionales que fortalecen la transparencia y acceso a la información, se observaron los vídeos en lengua de señas colombiana con información sobre seguridad ciudadana, publicados en el enlace: https://www.fiscalia.gov.co/colombia/informacion-sobre-seguridad-ciudadana/, así:
2023-03-03: "En la fiscalía hablamos con resultados" 
2023-05-02: "Estos son los resultados de los casos más destacados contra organizaciones criminales y narcotráfico "</t>
  </si>
  <si>
    <t>5.4.5</t>
  </si>
  <si>
    <t>Realizar seguimiento a la implementación de Señalética Inclusiva en los Centros de Atención de la Fiscalía "CAF".</t>
  </si>
  <si>
    <t xml:space="preserve">Señal Ética Inclusiva implementada en los CAF </t>
  </si>
  <si>
    <t>5.5</t>
  </si>
  <si>
    <t>Monitoreo del Acceso a la Información Pública</t>
  </si>
  <si>
    <t>5.5.1</t>
  </si>
  <si>
    <t xml:space="preserve">Elaborar informe de solicitudes de acceso a información y publicarlo en la página web institucional. </t>
  </si>
  <si>
    <t>Informe publicado en la página web</t>
  </si>
  <si>
    <t>Se evidenció el documento "Informe Solicitudes de Acceso a la Información a 2022-12-31" – Publicado el 31 de enero de 2023 en la página web de la entidad en el enlace: https://www.fiscalia.gov.co/colombia/gestion/informe-de-peticiones-quejas-y-reclamos/#1519922458227-3e25c1e0-3302</t>
  </si>
  <si>
    <t>COMPONENTE 6. INICIATIVAS ADICIONALES: FORTALECIMIENTO DE LA TRANSPARENCIA INSTITUCIONAL</t>
  </si>
  <si>
    <t>6.1</t>
  </si>
  <si>
    <t>Acciones de fortalecimiento de la transparencia institucional</t>
  </si>
  <si>
    <t>6.1.1</t>
  </si>
  <si>
    <t>Asesorar a las dependencias para el avance o resultados de la Estrategia para el Fortalecimiento de la Transparencia Institucional.</t>
  </si>
  <si>
    <t>Acta, Control de asistencia o correo electrónico</t>
  </si>
  <si>
    <t>6.1.2</t>
  </si>
  <si>
    <t>Realizar seguimiento a la implementación de la Política de Gobierno Digital en la Entidad.</t>
  </si>
  <si>
    <t>Documento de seguimiento a la implementación de la Política de Gobierno Digital</t>
  </si>
  <si>
    <t>6.1.3</t>
  </si>
  <si>
    <t>Elaborar y publicar en la página web institucional el Informe de Evaluación del Desempeño Laboral de la vigencia 2022</t>
  </si>
  <si>
    <t>Informe Publicado en la página web</t>
  </si>
  <si>
    <t>Subdirección de Talento Humano</t>
  </si>
  <si>
    <t>6.1.4</t>
  </si>
  <si>
    <t>Desarrollar acciones formativas en Código de Ética incluidas en el Plan Institucional de Formación y Capacitación (PIFC) 2023.</t>
  </si>
  <si>
    <t>Se observó el archivo en Excel donde se relacionan los servidores que efectuaron las acciones formativas en curso de socialización del nuevo Código de Ética con 183 servidores inscritos.</t>
  </si>
  <si>
    <t>6.1.5</t>
  </si>
  <si>
    <t>Realizar análisis de la cultura organizacional desde la perspectiva de la teoría de valores de Schwartz en el marco de la Política de Integridad.</t>
  </si>
  <si>
    <t>Subdirección de Talento Humano - Grupo de Trabajo “Política de Integridad”.</t>
  </si>
  <si>
    <t>6.2</t>
  </si>
  <si>
    <t>Monitoreo para el fortalecimiento de la transparencia institucional</t>
  </si>
  <si>
    <t>6.2.1</t>
  </si>
  <si>
    <t>Realizar monitoreo a actividades de responsabilidad de las dependencias, de la Estrategia para el Fortalecimiento de la Transparencia Institucional.</t>
  </si>
  <si>
    <t>6.3</t>
  </si>
  <si>
    <t>Resultados del fortalecimiento de la transparencia institucional</t>
  </si>
  <si>
    <t>6.3.1</t>
  </si>
  <si>
    <t>Dar a conocer los avances o resultados de la Estrategia para el Fortalecimiento de la Transparencia Institucional.</t>
  </si>
  <si>
    <t>6.4</t>
  </si>
  <si>
    <t>Rendición de Cuentas del Acuerdo de Paz</t>
  </si>
  <si>
    <t>6.4.1</t>
  </si>
  <si>
    <t xml:space="preserve">Elaborar el (los) Informe (s) de Seguimiento para el reporte de avance de los indicadores del Plan Marco de Implementación (PMI) C.428 , C.429  y C.430 , y enviarlo (s) al área correspondiente para su registro en el Sistema Integrado de Información para el Posconflicto (SIIPO). </t>
  </si>
  <si>
    <t>Informe (s) elaborado (s) y enviado (s) para su registro</t>
  </si>
  <si>
    <t>Se observo correo electrónico del 21/04/2023, Asunto: Informes de avance de los indicadores de Plan Marco de Implementación, correspondientes al primer trimestre del año 2023. C.428 - INFORME RESULTADOS INDICADORES PMI 2022-IV, C.429 - INFORME RESULTADOS INDICADORES PMI 2022-IV y C.430 - INFORME RESULTADOS INDICADORES PMI 2022-IV.
El SIIPO es un sistema  de información para el posconflicto que es administrado por el Departamento Nacional de Planeación, los informes se enviaron dentro de los términos para la publicación, estos no se han publicado debido a que los indicadores se encuentra en estudio de modificación.
Los últimos indicadores publicados en SIIPO están hasta el mes de septiembre de 2022.</t>
  </si>
  <si>
    <t>2023-01-31
2023-04-30
2023-07-30
2023-10-29</t>
  </si>
  <si>
    <t>2023-05-15
2023-09-14
2024-01-16</t>
  </si>
  <si>
    <t xml:space="preserve">2023-04-30
2023-09-30
</t>
  </si>
  <si>
    <t xml:space="preserve">2023-04-28
2023-08-31
2023-12-15
</t>
  </si>
  <si>
    <t>2023-01-28
2023-04-28
2023-07-28
2023-10-28</t>
  </si>
  <si>
    <t>2023-04-30
2023-07-31
2023-10-31
2024-01-12</t>
  </si>
  <si>
    <t>2023-04-30
2023-10-31</t>
  </si>
  <si>
    <t xml:space="preserve">2023-04-15
2023-07-15
2023-10-15
2024-01-12
</t>
  </si>
  <si>
    <t xml:space="preserve">2023-04-30
2023-08-31
2023-12-31
</t>
  </si>
  <si>
    <t>2023-01-31
2023-04-29
2023-07-31
2023-10-31</t>
  </si>
  <si>
    <t>2023-01-31
2023-04-28
2023-07-31
2023-10-31</t>
  </si>
  <si>
    <t>2023-03-31
2023-06-30
2023-09-30
2023-12-31</t>
  </si>
  <si>
    <t>2023-04-30
2023-08-31
2023-12-31</t>
  </si>
  <si>
    <t>2023-01-31
2023-07-31</t>
  </si>
  <si>
    <t>2023-03-30
2023-09-30</t>
  </si>
  <si>
    <t>2023-02-28
2023-04-30
2023-06-30
2023-08-31
2023-10-31
2023-12-31</t>
  </si>
  <si>
    <t xml:space="preserve">2023-01-31
2023-07-31
</t>
  </si>
  <si>
    <t xml:space="preserve">2023-01-28
2023-04-28
2023-07-28
2023-10-28
</t>
  </si>
  <si>
    <t xml:space="preserve">2023-07-20
2024-01-12
</t>
  </si>
  <si>
    <t>2023-07-11
2024-01-12</t>
  </si>
  <si>
    <t xml:space="preserve">EDGAR MOISES BALLESTEROS RODRIGUEZ </t>
  </si>
  <si>
    <t xml:space="preserve">SANDRA  MARCELA SÁNCHEZ MAHECHA </t>
  </si>
  <si>
    <t>DIRECTOR DE CONTROL INTERNO (E)</t>
  </si>
  <si>
    <t>AUDITOR DELEGADO</t>
  </si>
  <si>
    <t>GABRIEL RODRIGUEZ RODRIGUEZ</t>
  </si>
  <si>
    <t>LILIANA MARIA CASTAÑO GARCIA</t>
  </si>
  <si>
    <t xml:space="preserve"> AUDITOR DELEGADO </t>
  </si>
  <si>
    <t>MARIA SOFIA VELOSA FORERO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</si>
</sst>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3"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b/>
      <sz val="10"/>
      <color theme="0"/>
      <name val="Arial"/>
      <family val="2"/>
    </font>
    <font>
      <sz val="10"/>
      <color theme="0"/>
      <name val="Arial"/>
      <family val="2"/>
    </font>
    <font>
      <sz val="10"/>
      <name val="Arial"/>
      <family val="2"/>
    </font>
    <font>
      <b/>
      <sz val="10"/>
      <name val="Arial"/>
      <family val="2"/>
    </font>
    <font>
      <sz val="10"/>
      <color indexed="8"/>
      <name val="Arial"/>
      <family val="2"/>
    </font>
    <font>
      <b/>
      <sz val="10"/>
      <color indexed="8"/>
      <name val="Arial"/>
      <family val="2"/>
    </font>
    <font>
      <b/>
      <i/>
      <sz val="10"/>
      <color indexed="8"/>
      <name val="Arial"/>
      <family val="2"/>
    </font>
    <font>
      <i/>
      <sz val="10"/>
      <color indexed="8"/>
      <name val="Arial"/>
      <family val="2"/>
    </font>
    <font>
      <sz val="10"/>
      <color rgb="FF000000"/>
      <name val="Arial"/>
      <family val="2"/>
    </font>
  </fonts>
  <fills count="5">
    <fill>
      <patternFill patternType="none"/>
    </fill>
    <fill>
      <patternFill patternType="gray125"/>
    </fill>
    <fill>
      <patternFill patternType="solid">
        <fgColor theme="4" tint="0.79998168889431442"/>
        <bgColor indexed="65"/>
      </patternFill>
    </fill>
    <fill>
      <patternFill patternType="solid">
        <fgColor rgb="FF08539F"/>
        <bgColor indexed="64"/>
      </patternFill>
    </fill>
    <fill>
      <patternFill patternType="solid">
        <fgColor theme="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1" fillId="2" borderId="0" applyNumberFormat="0" applyBorder="0" applyAlignment="0" applyProtection="0"/>
  </cellStyleXfs>
  <cellXfs count="160">
    <xf numFmtId="0" fontId="0" fillId="0" borderId="0" xfId="0"/>
    <xf numFmtId="0" fontId="3" fillId="0" borderId="0" xfId="0" applyFont="1" applyProtection="1">
      <protection locked="0"/>
    </xf>
    <xf numFmtId="0" fontId="2" fillId="0" borderId="0" xfId="0" applyFont="1" applyAlignment="1">
      <alignment horizontal="center" vertical="center"/>
    </xf>
    <xf numFmtId="0" fontId="2" fillId="0" borderId="0" xfId="0" applyFont="1" applyAlignment="1">
      <alignment horizontal="left" vertical="top" wrapText="1"/>
    </xf>
    <xf numFmtId="0" fontId="3" fillId="0" borderId="0" xfId="0" applyFont="1"/>
    <xf numFmtId="0" fontId="3" fillId="0" borderId="0" xfId="0" applyFont="1" applyAlignment="1">
      <alignment horizontal="center"/>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3" fillId="0" borderId="18" xfId="0" applyFont="1" applyBorder="1" applyAlignment="1">
      <alignment horizontal="center" vertical="center" wrapText="1"/>
    </xf>
    <xf numFmtId="3" fontId="3" fillId="0" borderId="18" xfId="0" applyNumberFormat="1" applyFont="1" applyBorder="1" applyAlignment="1">
      <alignment horizontal="center" vertical="center" wrapText="1"/>
    </xf>
    <xf numFmtId="9" fontId="7" fillId="0" borderId="18" xfId="1" applyFont="1" applyBorder="1" applyAlignment="1">
      <alignment horizontal="center" vertical="center"/>
    </xf>
    <xf numFmtId="0" fontId="6" fillId="0" borderId="19" xfId="0" applyFont="1" applyBorder="1" applyAlignment="1">
      <alignment horizontal="justify" vertical="center" wrapText="1"/>
    </xf>
    <xf numFmtId="0" fontId="3" fillId="0" borderId="16" xfId="0" applyFont="1" applyBorder="1" applyAlignment="1">
      <alignment horizontal="center" vertical="center" wrapText="1"/>
    </xf>
    <xf numFmtId="0" fontId="3" fillId="0" borderId="0" xfId="0" applyFont="1" applyAlignment="1">
      <alignment vertical="center" wrapText="1"/>
    </xf>
    <xf numFmtId="0" fontId="5" fillId="3" borderId="20" xfId="0" applyFont="1" applyFill="1" applyBorder="1" applyAlignment="1">
      <alignment horizontal="center" vertical="center" wrapText="1"/>
    </xf>
    <xf numFmtId="0" fontId="5" fillId="3" borderId="16" xfId="0" applyFont="1" applyFill="1" applyBorder="1" applyAlignment="1">
      <alignment horizontal="center" vertical="center" wrapText="1"/>
    </xf>
    <xf numFmtId="3" fontId="3" fillId="0" borderId="16" xfId="0" applyNumberFormat="1" applyFont="1" applyBorder="1" applyAlignment="1">
      <alignment horizontal="center" vertical="center"/>
    </xf>
    <xf numFmtId="9" fontId="7" fillId="0" borderId="16" xfId="1" applyFont="1" applyBorder="1" applyAlignment="1">
      <alignment horizontal="center" vertical="center"/>
    </xf>
    <xf numFmtId="9" fontId="2" fillId="4" borderId="16" xfId="1" applyFont="1" applyFill="1" applyBorder="1" applyAlignment="1">
      <alignment horizontal="center" vertical="center"/>
    </xf>
    <xf numFmtId="0" fontId="6" fillId="0" borderId="21" xfId="0" applyFont="1" applyBorder="1" applyAlignment="1">
      <alignment horizontal="justify" vertical="center" wrapText="1"/>
    </xf>
    <xf numFmtId="0" fontId="3" fillId="0" borderId="0" xfId="0" applyFont="1" applyAlignment="1">
      <alignment vertical="center"/>
    </xf>
    <xf numFmtId="0" fontId="3" fillId="0" borderId="16" xfId="0" applyFont="1" applyBorder="1" applyAlignment="1">
      <alignment horizontal="center" vertical="center"/>
    </xf>
    <xf numFmtId="0" fontId="3" fillId="0" borderId="21" xfId="0" applyFont="1" applyBorder="1" applyAlignment="1">
      <alignment horizontal="justify" vertical="center" wrapText="1"/>
    </xf>
    <xf numFmtId="164" fontId="6" fillId="0" borderId="16" xfId="0" applyNumberFormat="1" applyFont="1" applyBorder="1" applyAlignment="1">
      <alignment horizontal="center" vertical="center" wrapText="1"/>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23" xfId="0" applyFont="1" applyBorder="1" applyAlignment="1">
      <alignment horizontal="center" vertical="center"/>
    </xf>
    <xf numFmtId="9" fontId="7" fillId="0" borderId="23" xfId="1" applyFont="1" applyBorder="1" applyAlignment="1">
      <alignment horizontal="center" vertical="center"/>
    </xf>
    <xf numFmtId="0" fontId="6" fillId="0" borderId="24" xfId="0" applyFont="1" applyBorder="1" applyAlignment="1">
      <alignment vertical="top" wrapText="1"/>
    </xf>
    <xf numFmtId="0" fontId="3" fillId="4" borderId="16" xfId="0" applyFont="1" applyFill="1" applyBorder="1" applyAlignment="1">
      <alignment horizontal="center" vertical="center" wrapText="1"/>
    </xf>
    <xf numFmtId="0" fontId="3" fillId="4" borderId="0" xfId="0" applyFont="1" applyFill="1"/>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5" fillId="0" borderId="0" xfId="0" applyFont="1"/>
    <xf numFmtId="0" fontId="6" fillId="0" borderId="18" xfId="0" applyFont="1" applyBorder="1" applyAlignment="1">
      <alignment horizontal="center" vertical="center" wrapText="1"/>
    </xf>
    <xf numFmtId="1" fontId="6" fillId="0" borderId="18" xfId="0" applyNumberFormat="1" applyFont="1" applyBorder="1" applyAlignment="1">
      <alignment horizontal="center" vertical="center"/>
    </xf>
    <xf numFmtId="9" fontId="2" fillId="0" borderId="18" xfId="1" applyFont="1" applyBorder="1" applyAlignment="1">
      <alignment horizontal="center" vertical="center"/>
    </xf>
    <xf numFmtId="9" fontId="7" fillId="0" borderId="18" xfId="1" applyFont="1" applyBorder="1" applyAlignment="1">
      <alignment horizontal="center" vertical="center" wrapText="1"/>
    </xf>
    <xf numFmtId="0" fontId="3" fillId="0" borderId="19" xfId="0" applyFont="1" applyBorder="1" applyAlignment="1">
      <alignment horizontal="justify" vertical="center" wrapText="1"/>
    </xf>
    <xf numFmtId="0" fontId="6" fillId="0" borderId="16" xfId="0" applyFont="1" applyBorder="1" applyAlignment="1">
      <alignment horizontal="center" vertical="center" wrapText="1"/>
    </xf>
    <xf numFmtId="1" fontId="6" fillId="0" borderId="16" xfId="0" applyNumberFormat="1" applyFont="1" applyBorder="1" applyAlignment="1">
      <alignment horizontal="center" vertical="center"/>
    </xf>
    <xf numFmtId="9" fontId="2" fillId="0" borderId="16" xfId="1" applyFont="1" applyBorder="1" applyAlignment="1">
      <alignment horizontal="center" vertical="center"/>
    </xf>
    <xf numFmtId="9" fontId="7" fillId="0" borderId="16" xfId="1" applyFont="1" applyBorder="1" applyAlignment="1">
      <alignment horizontal="center" vertical="center" wrapText="1"/>
    </xf>
    <xf numFmtId="9" fontId="6" fillId="0" borderId="21" xfId="1" applyFont="1" applyFill="1" applyBorder="1" applyAlignment="1">
      <alignment horizontal="justify" vertical="center" wrapText="1"/>
    </xf>
    <xf numFmtId="0" fontId="3" fillId="0" borderId="16" xfId="0" applyFont="1" applyBorder="1" applyAlignment="1">
      <alignment horizontal="center" wrapText="1"/>
    </xf>
    <xf numFmtId="0" fontId="12" fillId="0" borderId="16" xfId="0" applyFont="1" applyBorder="1" applyAlignment="1">
      <alignment horizontal="center" vertical="center" wrapText="1"/>
    </xf>
    <xf numFmtId="0" fontId="3" fillId="0" borderId="0" xfId="0" applyFont="1" applyAlignment="1">
      <alignment vertical="top" wrapText="1"/>
    </xf>
    <xf numFmtId="0" fontId="3" fillId="4" borderId="28" xfId="0" applyFont="1" applyFill="1" applyBorder="1"/>
    <xf numFmtId="0" fontId="12" fillId="0" borderId="16" xfId="0" applyFont="1" applyBorder="1" applyAlignment="1">
      <alignment horizontal="center" vertical="center"/>
    </xf>
    <xf numFmtId="1" fontId="6" fillId="4" borderId="16" xfId="0" applyNumberFormat="1" applyFont="1" applyFill="1" applyBorder="1" applyAlignment="1">
      <alignment horizontal="center" vertical="center"/>
    </xf>
    <xf numFmtId="14" fontId="6" fillId="0" borderId="16" xfId="0" applyNumberFormat="1" applyFont="1" applyBorder="1" applyAlignment="1">
      <alignment horizontal="center" vertical="center" wrapText="1"/>
    </xf>
    <xf numFmtId="164" fontId="6" fillId="4" borderId="16" xfId="0" applyNumberFormat="1" applyFont="1" applyFill="1" applyBorder="1" applyAlignment="1">
      <alignment horizontal="center" vertical="center" wrapText="1"/>
    </xf>
    <xf numFmtId="0" fontId="3" fillId="4" borderId="23" xfId="0" applyFont="1" applyFill="1" applyBorder="1" applyAlignment="1">
      <alignment horizontal="center" vertical="center" wrapText="1"/>
    </xf>
    <xf numFmtId="164" fontId="6" fillId="4" borderId="23" xfId="0" applyNumberFormat="1" applyFont="1" applyFill="1" applyBorder="1" applyAlignment="1">
      <alignment horizontal="center" vertical="center" wrapText="1"/>
    </xf>
    <xf numFmtId="1" fontId="6" fillId="0" borderId="23" xfId="0" applyNumberFormat="1" applyFont="1" applyBorder="1" applyAlignment="1">
      <alignment horizontal="center" vertical="center"/>
    </xf>
    <xf numFmtId="9" fontId="2" fillId="0" borderId="23" xfId="1" applyFont="1" applyBorder="1" applyAlignment="1">
      <alignment horizontal="center" vertical="center"/>
    </xf>
    <xf numFmtId="9" fontId="7" fillId="0" borderId="23" xfId="1" applyFont="1" applyBorder="1" applyAlignment="1">
      <alignment horizontal="center" vertical="center" wrapText="1"/>
    </xf>
    <xf numFmtId="164" fontId="3" fillId="0" borderId="18" xfId="0" applyNumberFormat="1" applyFont="1" applyBorder="1" applyAlignment="1">
      <alignment horizontal="center" vertical="center" wrapText="1"/>
    </xf>
    <xf numFmtId="9" fontId="6" fillId="0" borderId="19" xfId="1" applyFont="1" applyFill="1" applyBorder="1" applyAlignment="1">
      <alignment horizontal="justify" vertical="center" wrapText="1"/>
    </xf>
    <xf numFmtId="9" fontId="2" fillId="0" borderId="16" xfId="1" applyFont="1" applyFill="1" applyBorder="1" applyAlignment="1">
      <alignment horizontal="center" vertical="center"/>
    </xf>
    <xf numFmtId="164" fontId="3" fillId="0" borderId="16" xfId="0" applyNumberFormat="1" applyFont="1" applyBorder="1" applyAlignment="1">
      <alignment horizontal="center" vertical="center" wrapText="1"/>
    </xf>
    <xf numFmtId="0" fontId="6" fillId="0" borderId="21" xfId="0" applyFont="1" applyBorder="1" applyAlignment="1">
      <alignment horizontal="left" vertical="top" wrapText="1"/>
    </xf>
    <xf numFmtId="164" fontId="3" fillId="4" borderId="16" xfId="0" applyNumberFormat="1" applyFont="1" applyFill="1" applyBorder="1" applyAlignment="1">
      <alignment horizontal="center" vertical="center" wrapText="1"/>
    </xf>
    <xf numFmtId="0" fontId="3" fillId="4" borderId="16" xfId="0" applyFont="1" applyFill="1" applyBorder="1" applyAlignment="1">
      <alignment horizontal="center" vertical="center"/>
    </xf>
    <xf numFmtId="164" fontId="3" fillId="4" borderId="23" xfId="0" applyNumberFormat="1" applyFont="1" applyFill="1" applyBorder="1" applyAlignment="1">
      <alignment horizontal="center" vertical="center" wrapText="1"/>
    </xf>
    <xf numFmtId="1" fontId="6" fillId="4" borderId="23" xfId="0" applyNumberFormat="1" applyFont="1" applyFill="1" applyBorder="1" applyAlignment="1">
      <alignment horizontal="center" vertical="center"/>
    </xf>
    <xf numFmtId="0" fontId="3" fillId="4" borderId="18" xfId="0" applyFont="1" applyFill="1" applyBorder="1" applyAlignment="1">
      <alignment horizontal="center" vertical="center" wrapText="1"/>
    </xf>
    <xf numFmtId="164" fontId="6" fillId="4" borderId="18" xfId="0" applyNumberFormat="1" applyFont="1" applyFill="1" applyBorder="1" applyAlignment="1">
      <alignment horizontal="center" vertical="center" wrapText="1"/>
    </xf>
    <xf numFmtId="1" fontId="6" fillId="4" borderId="18" xfId="0" applyNumberFormat="1" applyFont="1" applyFill="1" applyBorder="1" applyAlignment="1">
      <alignment horizontal="center" vertical="center"/>
    </xf>
    <xf numFmtId="0" fontId="12" fillId="4" borderId="16" xfId="0" applyFont="1" applyFill="1" applyBorder="1" applyAlignment="1">
      <alignment horizontal="center" vertical="center" wrapText="1"/>
    </xf>
    <xf numFmtId="0" fontId="5" fillId="3" borderId="16" xfId="0" applyFont="1" applyFill="1" applyBorder="1" applyAlignment="1">
      <alignment vertical="center" wrapText="1"/>
    </xf>
    <xf numFmtId="0" fontId="5" fillId="3" borderId="23" xfId="0" applyFont="1" applyFill="1" applyBorder="1" applyAlignment="1">
      <alignment vertical="center" wrapText="1"/>
    </xf>
    <xf numFmtId="164" fontId="3" fillId="0" borderId="23" xfId="0" applyNumberFormat="1" applyFont="1" applyBorder="1" applyAlignment="1">
      <alignment horizontal="center" vertical="center" wrapText="1"/>
    </xf>
    <xf numFmtId="0" fontId="6" fillId="0" borderId="24" xfId="0" applyFont="1" applyBorder="1" applyAlignment="1">
      <alignment horizontal="justify" vertical="center" wrapText="1"/>
    </xf>
    <xf numFmtId="0" fontId="3"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horizontal="left" vertical="top" wrapText="1"/>
    </xf>
    <xf numFmtId="164" fontId="3" fillId="0" borderId="18" xfId="0" applyNumberFormat="1" applyFont="1" applyBorder="1" applyAlignment="1">
      <alignment horizontal="center" vertical="center"/>
    </xf>
    <xf numFmtId="164" fontId="3" fillId="0" borderId="16" xfId="0" applyNumberFormat="1" applyFont="1" applyBorder="1" applyAlignment="1">
      <alignment horizontal="center" vertical="center"/>
    </xf>
    <xf numFmtId="14" fontId="3" fillId="0" borderId="16" xfId="0" applyNumberFormat="1" applyFont="1" applyBorder="1" applyAlignment="1">
      <alignment horizontal="center" vertical="center" wrapText="1"/>
    </xf>
    <xf numFmtId="0" fontId="4" fillId="3" borderId="11" xfId="0" applyFont="1" applyFill="1" applyBorder="1" applyAlignment="1">
      <alignment horizontal="center" vertical="center" wrapText="1"/>
    </xf>
    <xf numFmtId="0" fontId="3" fillId="0" borderId="16" xfId="0" applyFont="1" applyBorder="1" applyAlignment="1">
      <alignment vertical="center"/>
    </xf>
    <xf numFmtId="9" fontId="6" fillId="0" borderId="24" xfId="1" applyFont="1" applyFill="1" applyBorder="1" applyAlignment="1">
      <alignment horizontal="justify" vertical="center" wrapText="1"/>
    </xf>
    <xf numFmtId="0" fontId="12" fillId="0" borderId="18" xfId="0" applyFont="1" applyBorder="1" applyAlignment="1">
      <alignment horizontal="center" vertical="center" wrapText="1"/>
    </xf>
    <xf numFmtId="0" fontId="6" fillId="0" borderId="19" xfId="0" applyFont="1" applyBorder="1" applyAlignment="1">
      <alignment horizontal="left" vertical="top" wrapText="1"/>
    </xf>
    <xf numFmtId="0" fontId="3" fillId="0" borderId="21" xfId="0" applyFont="1" applyBorder="1" applyAlignment="1">
      <alignment horizontal="left" vertical="top" wrapText="1"/>
    </xf>
    <xf numFmtId="9" fontId="6" fillId="0" borderId="21" xfId="1" applyFont="1" applyFill="1" applyBorder="1" applyAlignment="1">
      <alignment horizontal="left" vertical="top" wrapText="1"/>
    </xf>
    <xf numFmtId="0" fontId="6" fillId="0" borderId="5" xfId="0" applyFont="1" applyBorder="1" applyAlignment="1">
      <alignment horizontal="left" vertical="top" wrapText="1"/>
    </xf>
    <xf numFmtId="0" fontId="12" fillId="4" borderId="23" xfId="0" applyFont="1" applyFill="1" applyBorder="1" applyAlignment="1">
      <alignment horizontal="center" vertical="center" wrapText="1"/>
    </xf>
    <xf numFmtId="0" fontId="12" fillId="0" borderId="23" xfId="0"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center"/>
    </xf>
    <xf numFmtId="0" fontId="2" fillId="0" borderId="0" xfId="0" applyFont="1"/>
    <xf numFmtId="0" fontId="3" fillId="0" borderId="36" xfId="0" applyFont="1" applyBorder="1"/>
    <xf numFmtId="0" fontId="3" fillId="0" borderId="36" xfId="0" applyFont="1" applyBorder="1" applyAlignment="1">
      <alignment horizontal="center" vertical="center"/>
    </xf>
    <xf numFmtId="0" fontId="3" fillId="0" borderId="36" xfId="0" applyFont="1" applyBorder="1" applyAlignment="1">
      <alignment horizontal="left" vertical="top" wrapText="1"/>
    </xf>
    <xf numFmtId="0" fontId="2" fillId="2" borderId="6" xfId="2" applyFont="1" applyBorder="1" applyAlignment="1">
      <alignment horizontal="center" vertical="center" wrapText="1"/>
    </xf>
    <xf numFmtId="0" fontId="2" fillId="2" borderId="7" xfId="2"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6" xfId="0" applyFont="1" applyFill="1" applyBorder="1" applyAlignment="1">
      <alignment horizontal="center" vertical="center" wrapText="1"/>
    </xf>
    <xf numFmtId="9" fontId="2" fillId="0" borderId="18" xfId="1" applyFont="1" applyBorder="1" applyAlignment="1">
      <alignment horizontal="center" vertical="center"/>
    </xf>
    <xf numFmtId="9" fontId="2" fillId="0" borderId="16" xfId="1" applyFont="1" applyBorder="1" applyAlignment="1">
      <alignment horizontal="center" vertical="center"/>
    </xf>
    <xf numFmtId="9" fontId="2" fillId="0" borderId="23" xfId="1" applyFont="1" applyBorder="1" applyAlignment="1">
      <alignment horizontal="center" vertical="center"/>
    </xf>
    <xf numFmtId="0" fontId="2" fillId="2" borderId="4" xfId="2" applyFont="1" applyBorder="1" applyAlignment="1">
      <alignment horizontal="center" vertical="center" wrapText="1"/>
    </xf>
    <xf numFmtId="0" fontId="2" fillId="2" borderId="0" xfId="2" applyFont="1" applyBorder="1" applyAlignment="1">
      <alignment horizontal="center" vertical="center" wrapText="1"/>
    </xf>
    <xf numFmtId="9" fontId="7" fillId="0" borderId="18" xfId="1" applyFont="1" applyBorder="1" applyAlignment="1">
      <alignment horizontal="center" vertical="center"/>
    </xf>
    <xf numFmtId="9" fontId="7" fillId="0" borderId="16" xfId="1" applyFont="1" applyBorder="1" applyAlignment="1">
      <alignment horizontal="center" vertical="center"/>
    </xf>
    <xf numFmtId="9" fontId="7" fillId="0" borderId="23" xfId="1" applyFont="1" applyBorder="1" applyAlignment="1">
      <alignment horizontal="center" vertical="center"/>
    </xf>
    <xf numFmtId="0" fontId="5" fillId="3" borderId="29"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2" fillId="2" borderId="9" xfId="2" applyFont="1" applyBorder="1" applyAlignment="1">
      <alignment horizontal="center" vertical="center" wrapText="1"/>
    </xf>
    <xf numFmtId="0" fontId="2" fillId="2" borderId="10" xfId="2" applyFont="1" applyBorder="1" applyAlignment="1">
      <alignment horizontal="center" vertical="center" wrapText="1"/>
    </xf>
    <xf numFmtId="0" fontId="2" fillId="2" borderId="11" xfId="2" applyFont="1" applyBorder="1" applyAlignment="1">
      <alignment horizontal="center" vertical="center" wrapText="1"/>
    </xf>
    <xf numFmtId="9" fontId="2" fillId="0" borderId="14" xfId="1" applyFont="1" applyBorder="1" applyAlignment="1">
      <alignment horizontal="center" vertical="center"/>
    </xf>
    <xf numFmtId="9" fontId="2" fillId="0" borderId="31" xfId="1" applyFont="1" applyBorder="1" applyAlignment="1">
      <alignment horizontal="center" vertical="center"/>
    </xf>
    <xf numFmtId="9" fontId="2" fillId="0" borderId="33" xfId="1" applyFont="1" applyBorder="1" applyAlignment="1">
      <alignment horizontal="center" vertical="center"/>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9" fontId="2" fillId="4" borderId="18" xfId="1" applyFont="1" applyFill="1" applyBorder="1" applyAlignment="1">
      <alignment horizontal="center" vertical="center"/>
    </xf>
    <xf numFmtId="9" fontId="2" fillId="4" borderId="16" xfId="1" applyFont="1" applyFill="1" applyBorder="1" applyAlignment="1">
      <alignment horizontal="center" vertical="center"/>
    </xf>
    <xf numFmtId="9" fontId="2" fillId="4" borderId="23" xfId="1" applyFont="1" applyFill="1" applyBorder="1" applyAlignment="1">
      <alignment horizontal="center" vertical="center"/>
    </xf>
    <xf numFmtId="9" fontId="2" fillId="0" borderId="3" xfId="1" applyFont="1" applyBorder="1" applyAlignment="1">
      <alignment horizontal="center" vertical="center"/>
    </xf>
    <xf numFmtId="9" fontId="2" fillId="0" borderId="5" xfId="1" applyFont="1" applyBorder="1" applyAlignment="1">
      <alignment horizontal="center" vertical="center"/>
    </xf>
    <xf numFmtId="9" fontId="2" fillId="0" borderId="8" xfId="1" applyFont="1" applyBorder="1" applyAlignment="1">
      <alignment horizontal="center" vertical="center"/>
    </xf>
    <xf numFmtId="0" fontId="4" fillId="3" borderId="9"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center" vertical="center"/>
      <protection locked="0"/>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left" vertical="top" wrapText="1"/>
    </xf>
    <xf numFmtId="0" fontId="2" fillId="0" borderId="8" xfId="0" applyFont="1" applyBorder="1" applyAlignment="1">
      <alignment horizontal="center" vertical="center"/>
    </xf>
    <xf numFmtId="0" fontId="2" fillId="2" borderId="10" xfId="2" applyFont="1" applyBorder="1" applyAlignment="1">
      <alignment horizontal="left" vertical="top" wrapText="1"/>
    </xf>
    <xf numFmtId="0" fontId="3" fillId="0" borderId="36" xfId="0" applyFont="1" applyBorder="1" applyAlignment="1">
      <alignment horizontal="center"/>
    </xf>
    <xf numFmtId="0" fontId="2" fillId="0" borderId="36" xfId="0" applyFont="1" applyBorder="1" applyAlignment="1">
      <alignment horizontal="center"/>
    </xf>
    <xf numFmtId="0" fontId="2" fillId="0" borderId="36" xfId="0" applyFont="1" applyBorder="1" applyAlignment="1">
      <alignment horizontal="left" vertical="top" wrapText="1"/>
    </xf>
    <xf numFmtId="0" fontId="2" fillId="0" borderId="37" xfId="0" applyFont="1" applyBorder="1" applyAlignment="1">
      <alignment horizontal="center"/>
    </xf>
    <xf numFmtId="0" fontId="2" fillId="0" borderId="37" xfId="0" applyFont="1" applyBorder="1" applyAlignment="1">
      <alignment horizontal="left" vertical="top" wrapText="1"/>
    </xf>
    <xf numFmtId="0" fontId="2" fillId="0" borderId="0" xfId="0" applyFont="1" applyAlignment="1">
      <alignment horizontal="center"/>
    </xf>
  </cellXfs>
  <cellStyles count="3">
    <cellStyle name="20% - Énfasis1" xfId="2" builtinId="30"/>
    <cellStyle name="Normal" xfId="0" builtinId="0"/>
    <cellStyle name="Porcentaje" xfId="1" builtinId="5"/>
  </cellStyles>
  <dxfs count="25">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rgb="FFFF0000"/>
        </patternFill>
      </fill>
    </dxf>
    <dxf>
      <fill>
        <patternFill>
          <bgColor theme="7" tint="0.39994506668294322"/>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395482</xdr:colOff>
      <xdr:row>0</xdr:row>
      <xdr:rowOff>42334</xdr:rowOff>
    </xdr:from>
    <xdr:to>
      <xdr:col>4</xdr:col>
      <xdr:colOff>394131</xdr:colOff>
      <xdr:row>2</xdr:row>
      <xdr:rowOff>114432</xdr:rowOff>
    </xdr:to>
    <xdr:pic>
      <xdr:nvPicPr>
        <xdr:cNvPr id="2" name="Imagen 1" descr="Firma-de-correos-300x120">
          <a:extLst>
            <a:ext uri="{FF2B5EF4-FFF2-40B4-BE49-F238E27FC236}">
              <a16:creationId xmlns:a16="http://schemas.microsoft.com/office/drawing/2014/main" id="{CE1D5AC6-15EB-475A-A01F-9404221CED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332" y="42334"/>
          <a:ext cx="2113199" cy="3959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9A69B-BE48-4A5A-84D3-26A20CE6AE70}">
  <dimension ref="A1:X115"/>
  <sheetViews>
    <sheetView tabSelected="1" zoomScale="106" zoomScaleNormal="106" zoomScaleSheetLayoutView="80" workbookViewId="0">
      <pane xSplit="6" ySplit="5" topLeftCell="K86" activePane="bottomRight" state="frozen"/>
      <selection pane="topRight" activeCell="G1" sqref="G1"/>
      <selection pane="bottomLeft" activeCell="A6" sqref="A6"/>
      <selection pane="bottomRight" activeCell="K99" sqref="K99:O99"/>
    </sheetView>
  </sheetViews>
  <sheetFormatPr baseColWidth="10" defaultColWidth="11.453125" defaultRowHeight="12.5" x14ac:dyDescent="0.25"/>
  <cols>
    <col min="1" max="1" width="4.81640625" style="4" customWidth="1"/>
    <col min="2" max="2" width="6.54296875" style="5" customWidth="1"/>
    <col min="3" max="3" width="18.26953125" style="4" customWidth="1"/>
    <col min="4" max="4" width="6.81640625" style="4" customWidth="1"/>
    <col min="5" max="5" width="30.7265625" style="77" customWidth="1"/>
    <col min="6" max="6" width="14.7265625" style="77" customWidth="1"/>
    <col min="7" max="7" width="14.453125" style="4" customWidth="1"/>
    <col min="8" max="8" width="15.7265625" style="77" customWidth="1"/>
    <col min="9" max="9" width="17.81640625" style="78" customWidth="1"/>
    <col min="10" max="10" width="15" style="4" customWidth="1"/>
    <col min="11" max="11" width="11.7265625" style="4" customWidth="1"/>
    <col min="12" max="12" width="10.1796875" style="4" customWidth="1"/>
    <col min="13" max="13" width="17.453125" style="4" customWidth="1"/>
    <col min="14" max="14" width="12.54296875" style="4" customWidth="1"/>
    <col min="15" max="15" width="92.54296875" style="79" customWidth="1"/>
    <col min="16" max="16" width="17.453125" style="4" customWidth="1"/>
    <col min="17" max="17" width="34.26953125" style="4" customWidth="1"/>
    <col min="18" max="16384" width="11.453125" style="4"/>
  </cols>
  <sheetData>
    <row r="1" spans="2:24" s="1" customFormat="1" ht="13" x14ac:dyDescent="0.25">
      <c r="B1" s="141" t="s">
        <v>0</v>
      </c>
      <c r="C1" s="142"/>
      <c r="D1" s="142"/>
      <c r="E1" s="142"/>
      <c r="F1" s="142"/>
      <c r="G1" s="142"/>
      <c r="H1" s="142"/>
      <c r="I1" s="142"/>
      <c r="J1" s="142"/>
      <c r="K1" s="142"/>
      <c r="L1" s="142"/>
      <c r="M1" s="142"/>
      <c r="N1" s="142"/>
      <c r="O1" s="143"/>
      <c r="P1" s="144"/>
    </row>
    <row r="2" spans="2:24" ht="13" x14ac:dyDescent="0.25">
      <c r="B2" s="145" t="s">
        <v>1</v>
      </c>
      <c r="C2" s="146"/>
      <c r="D2" s="146"/>
      <c r="E2" s="146"/>
      <c r="F2" s="146"/>
      <c r="G2" s="146"/>
      <c r="H2" s="146"/>
      <c r="I2" s="146"/>
      <c r="J2" s="146"/>
      <c r="K2" s="146"/>
      <c r="L2" s="146"/>
      <c r="M2" s="146"/>
      <c r="N2" s="146"/>
      <c r="O2" s="147"/>
      <c r="P2" s="148"/>
    </row>
    <row r="3" spans="2:24" ht="13.5" thickBot="1" x14ac:dyDescent="0.3">
      <c r="B3" s="149" t="s">
        <v>2</v>
      </c>
      <c r="C3" s="150"/>
      <c r="D3" s="150"/>
      <c r="E3" s="150"/>
      <c r="F3" s="150"/>
      <c r="G3" s="150"/>
      <c r="H3" s="150"/>
      <c r="I3" s="150"/>
      <c r="J3" s="150"/>
      <c r="K3" s="150"/>
      <c r="L3" s="150"/>
      <c r="M3" s="150"/>
      <c r="N3" s="150"/>
      <c r="O3" s="151"/>
      <c r="P3" s="152"/>
    </row>
    <row r="4" spans="2:24" ht="10" customHeight="1" thickBot="1" x14ac:dyDescent="0.3">
      <c r="B4" s="122" t="s">
        <v>3</v>
      </c>
      <c r="C4" s="123"/>
      <c r="D4" s="123"/>
      <c r="E4" s="123"/>
      <c r="F4" s="123"/>
      <c r="G4" s="123"/>
      <c r="H4" s="123"/>
      <c r="I4" s="123"/>
      <c r="J4" s="123"/>
      <c r="K4" s="123"/>
      <c r="L4" s="123"/>
      <c r="M4" s="123"/>
      <c r="N4" s="123"/>
      <c r="O4" s="153"/>
      <c r="P4" s="124"/>
    </row>
    <row r="5" spans="2:24" ht="35" customHeight="1" thickBot="1" x14ac:dyDescent="0.3">
      <c r="B5" s="101" t="s">
        <v>4</v>
      </c>
      <c r="C5" s="102"/>
      <c r="D5" s="103" t="s">
        <v>5</v>
      </c>
      <c r="E5" s="102"/>
      <c r="F5" s="6" t="s">
        <v>6</v>
      </c>
      <c r="G5" s="6" t="s">
        <v>7</v>
      </c>
      <c r="H5" s="6" t="s">
        <v>8</v>
      </c>
      <c r="I5" s="6" t="s">
        <v>9</v>
      </c>
      <c r="J5" s="6" t="s">
        <v>10</v>
      </c>
      <c r="K5" s="6" t="s">
        <v>11</v>
      </c>
      <c r="L5" s="6" t="s">
        <v>12</v>
      </c>
      <c r="M5" s="6" t="s">
        <v>13</v>
      </c>
      <c r="N5" s="6" t="s">
        <v>14</v>
      </c>
      <c r="O5" s="7" t="s">
        <v>15</v>
      </c>
      <c r="P5" s="83" t="s">
        <v>16</v>
      </c>
    </row>
    <row r="6" spans="2:24" ht="50" x14ac:dyDescent="0.25">
      <c r="B6" s="8" t="s">
        <v>17</v>
      </c>
      <c r="C6" s="9" t="s">
        <v>18</v>
      </c>
      <c r="D6" s="10" t="s">
        <v>19</v>
      </c>
      <c r="E6" s="10" t="s">
        <v>20</v>
      </c>
      <c r="F6" s="10" t="s">
        <v>21</v>
      </c>
      <c r="G6" s="10" t="s">
        <v>22</v>
      </c>
      <c r="H6" s="10" t="s">
        <v>23</v>
      </c>
      <c r="I6" s="80">
        <v>45107</v>
      </c>
      <c r="J6" s="11">
        <v>1</v>
      </c>
      <c r="K6" s="11">
        <v>0</v>
      </c>
      <c r="L6" s="12">
        <f>+K6/J6</f>
        <v>0</v>
      </c>
      <c r="M6" s="12" t="s">
        <v>24</v>
      </c>
      <c r="N6" s="130">
        <f>AVERAGE(L6:L10)</f>
        <v>0.56666666666666665</v>
      </c>
      <c r="O6" s="13" t="s">
        <v>25</v>
      </c>
      <c r="P6" s="133">
        <f>AVERAGE(N6,N16,N42,N69,N89)</f>
        <v>0.32618518518518524</v>
      </c>
      <c r="X6" s="15" t="s">
        <v>24</v>
      </c>
    </row>
    <row r="7" spans="2:24" ht="37.5" x14ac:dyDescent="0.25">
      <c r="B7" s="16" t="s">
        <v>26</v>
      </c>
      <c r="C7" s="17" t="s">
        <v>27</v>
      </c>
      <c r="D7" s="14" t="s">
        <v>28</v>
      </c>
      <c r="E7" s="14" t="s">
        <v>29</v>
      </c>
      <c r="F7" s="14" t="s">
        <v>30</v>
      </c>
      <c r="G7" s="14" t="s">
        <v>22</v>
      </c>
      <c r="H7" s="14" t="s">
        <v>23</v>
      </c>
      <c r="I7" s="81">
        <v>44957</v>
      </c>
      <c r="J7" s="18">
        <v>1</v>
      </c>
      <c r="K7" s="18">
        <v>1</v>
      </c>
      <c r="L7" s="19">
        <f>+K7/J7</f>
        <v>1</v>
      </c>
      <c r="M7" s="19" t="s">
        <v>31</v>
      </c>
      <c r="N7" s="131"/>
      <c r="O7" s="21" t="s">
        <v>32</v>
      </c>
      <c r="P7" s="134"/>
      <c r="X7" s="22" t="s">
        <v>31</v>
      </c>
    </row>
    <row r="8" spans="2:24" ht="50" x14ac:dyDescent="0.25">
      <c r="B8" s="16" t="s">
        <v>33</v>
      </c>
      <c r="C8" s="17" t="s">
        <v>34</v>
      </c>
      <c r="D8" s="14" t="s">
        <v>35</v>
      </c>
      <c r="E8" s="14" t="s">
        <v>36</v>
      </c>
      <c r="F8" s="14" t="s">
        <v>37</v>
      </c>
      <c r="G8" s="14" t="s">
        <v>22</v>
      </c>
      <c r="H8" s="14" t="s">
        <v>23</v>
      </c>
      <c r="I8" s="63">
        <v>44957</v>
      </c>
      <c r="J8" s="23">
        <v>1</v>
      </c>
      <c r="K8" s="23">
        <v>1</v>
      </c>
      <c r="L8" s="19">
        <f>+K8/J8</f>
        <v>1</v>
      </c>
      <c r="M8" s="19" t="s">
        <v>31</v>
      </c>
      <c r="N8" s="131"/>
      <c r="O8" s="24" t="s">
        <v>38</v>
      </c>
      <c r="P8" s="134"/>
      <c r="X8" s="22" t="s">
        <v>39</v>
      </c>
    </row>
    <row r="9" spans="2:24" ht="87.5" x14ac:dyDescent="0.25">
      <c r="B9" s="16" t="s">
        <v>40</v>
      </c>
      <c r="C9" s="17" t="s">
        <v>41</v>
      </c>
      <c r="D9" s="14" t="s">
        <v>42</v>
      </c>
      <c r="E9" s="14" t="s">
        <v>43</v>
      </c>
      <c r="F9" s="14" t="s">
        <v>44</v>
      </c>
      <c r="G9" s="14" t="s">
        <v>22</v>
      </c>
      <c r="H9" s="14" t="s">
        <v>45</v>
      </c>
      <c r="I9" s="63" t="s">
        <v>379</v>
      </c>
      <c r="J9" s="23">
        <v>4</v>
      </c>
      <c r="K9" s="23">
        <v>2</v>
      </c>
      <c r="L9" s="19">
        <f>+K9/J9</f>
        <v>0.5</v>
      </c>
      <c r="M9" s="19" t="s">
        <v>24</v>
      </c>
      <c r="N9" s="131"/>
      <c r="O9" s="21" t="s">
        <v>46</v>
      </c>
      <c r="P9" s="134"/>
      <c r="X9" s="22"/>
    </row>
    <row r="10" spans="2:24" s="33" customFormat="1" ht="50.5" thickBot="1" x14ac:dyDescent="0.3">
      <c r="B10" s="26" t="s">
        <v>47</v>
      </c>
      <c r="C10" s="27" t="s">
        <v>48</v>
      </c>
      <c r="D10" s="28" t="s">
        <v>49</v>
      </c>
      <c r="E10" s="28" t="s">
        <v>50</v>
      </c>
      <c r="F10" s="28" t="s">
        <v>51</v>
      </c>
      <c r="G10" s="28" t="s">
        <v>22</v>
      </c>
      <c r="H10" s="28" t="s">
        <v>52</v>
      </c>
      <c r="I10" s="75" t="s">
        <v>380</v>
      </c>
      <c r="J10" s="29">
        <v>3</v>
      </c>
      <c r="K10" s="29">
        <v>1</v>
      </c>
      <c r="L10" s="30">
        <f>+K10/J10</f>
        <v>0.33333333333333331</v>
      </c>
      <c r="M10" s="30" t="s">
        <v>24</v>
      </c>
      <c r="N10" s="132"/>
      <c r="O10" s="31" t="s">
        <v>53</v>
      </c>
      <c r="P10" s="134"/>
    </row>
    <row r="11" spans="2:24" ht="10" customHeight="1" thickBot="1" x14ac:dyDescent="0.3">
      <c r="B11" s="99" t="s">
        <v>54</v>
      </c>
      <c r="C11" s="100"/>
      <c r="D11" s="100"/>
      <c r="E11" s="100"/>
      <c r="F11" s="100"/>
      <c r="G11" s="100"/>
      <c r="H11" s="100"/>
      <c r="I11" s="100"/>
      <c r="J11" s="100"/>
      <c r="K11" s="100"/>
      <c r="L11" s="100"/>
      <c r="M11" s="100"/>
      <c r="N11" s="100"/>
      <c r="O11" s="100"/>
      <c r="P11" s="134"/>
    </row>
    <row r="12" spans="2:24" ht="35" customHeight="1" thickBot="1" x14ac:dyDescent="0.3">
      <c r="B12" s="136" t="s">
        <v>4</v>
      </c>
      <c r="C12" s="137"/>
      <c r="D12" s="138" t="s">
        <v>5</v>
      </c>
      <c r="E12" s="137"/>
      <c r="F12" s="35" t="s">
        <v>6</v>
      </c>
      <c r="G12" s="35" t="s">
        <v>7</v>
      </c>
      <c r="H12" s="35" t="s">
        <v>8</v>
      </c>
      <c r="I12" s="35" t="s">
        <v>9</v>
      </c>
      <c r="J12" s="35" t="s">
        <v>10</v>
      </c>
      <c r="K12" s="35" t="s">
        <v>11</v>
      </c>
      <c r="L12" s="35" t="s">
        <v>12</v>
      </c>
      <c r="M12" s="35" t="s">
        <v>13</v>
      </c>
      <c r="N12" s="35" t="s">
        <v>14</v>
      </c>
      <c r="O12" s="34" t="s">
        <v>55</v>
      </c>
      <c r="P12" s="134"/>
    </row>
    <row r="13" spans="2:24" s="36" customFormat="1" ht="36" customHeight="1" thickBot="1" x14ac:dyDescent="0.3">
      <c r="B13" s="139" t="s">
        <v>56</v>
      </c>
      <c r="C13" s="140"/>
      <c r="D13" s="140"/>
      <c r="E13" s="140"/>
      <c r="F13" s="140"/>
      <c r="G13" s="140"/>
      <c r="H13" s="140"/>
      <c r="I13" s="140"/>
      <c r="J13" s="140"/>
      <c r="K13" s="140"/>
      <c r="L13" s="140"/>
      <c r="M13" s="140"/>
      <c r="N13" s="140"/>
      <c r="O13" s="140"/>
      <c r="P13" s="134"/>
    </row>
    <row r="14" spans="2:24" ht="10" customHeight="1" thickBot="1" x14ac:dyDescent="0.3">
      <c r="B14" s="122" t="s">
        <v>57</v>
      </c>
      <c r="C14" s="123"/>
      <c r="D14" s="123"/>
      <c r="E14" s="123"/>
      <c r="F14" s="123"/>
      <c r="G14" s="123"/>
      <c r="H14" s="123"/>
      <c r="I14" s="123"/>
      <c r="J14" s="123"/>
      <c r="K14" s="123"/>
      <c r="L14" s="123"/>
      <c r="M14" s="123"/>
      <c r="N14" s="123"/>
      <c r="O14" s="123"/>
      <c r="P14" s="134"/>
    </row>
    <row r="15" spans="2:24" ht="35" customHeight="1" thickBot="1" x14ac:dyDescent="0.3">
      <c r="B15" s="101" t="s">
        <v>4</v>
      </c>
      <c r="C15" s="102"/>
      <c r="D15" s="103" t="s">
        <v>5</v>
      </c>
      <c r="E15" s="102"/>
      <c r="F15" s="6" t="s">
        <v>6</v>
      </c>
      <c r="G15" s="6" t="s">
        <v>7</v>
      </c>
      <c r="H15" s="6" t="s">
        <v>8</v>
      </c>
      <c r="I15" s="6" t="s">
        <v>9</v>
      </c>
      <c r="J15" s="6" t="s">
        <v>10</v>
      </c>
      <c r="K15" s="6" t="s">
        <v>11</v>
      </c>
      <c r="L15" s="6" t="s">
        <v>58</v>
      </c>
      <c r="M15" s="6" t="s">
        <v>13</v>
      </c>
      <c r="N15" s="6" t="s">
        <v>14</v>
      </c>
      <c r="O15" s="7" t="s">
        <v>55</v>
      </c>
      <c r="P15" s="134"/>
    </row>
    <row r="16" spans="2:24" ht="37.5" x14ac:dyDescent="0.25">
      <c r="B16" s="104" t="s">
        <v>59</v>
      </c>
      <c r="C16" s="106" t="s">
        <v>60</v>
      </c>
      <c r="D16" s="37" t="s">
        <v>61</v>
      </c>
      <c r="E16" s="37" t="s">
        <v>62</v>
      </c>
      <c r="F16" s="37" t="s">
        <v>63</v>
      </c>
      <c r="G16" s="37" t="s">
        <v>22</v>
      </c>
      <c r="H16" s="37" t="s">
        <v>64</v>
      </c>
      <c r="I16" s="60">
        <v>44957</v>
      </c>
      <c r="J16" s="38">
        <v>1</v>
      </c>
      <c r="K16" s="38">
        <v>1</v>
      </c>
      <c r="L16" s="39">
        <f t="shared" ref="L16:L39" si="0">+K16/J16</f>
        <v>1</v>
      </c>
      <c r="M16" s="40" t="s">
        <v>31</v>
      </c>
      <c r="N16" s="108">
        <f>AVERAGE(L16:L39)</f>
        <v>0.47916666666666669</v>
      </c>
      <c r="O16" s="41" t="s">
        <v>65</v>
      </c>
      <c r="P16" s="134"/>
    </row>
    <row r="17" spans="2:16" ht="87.5" x14ac:dyDescent="0.25">
      <c r="B17" s="105"/>
      <c r="C17" s="107"/>
      <c r="D17" s="42" t="s">
        <v>66</v>
      </c>
      <c r="E17" s="42" t="s">
        <v>67</v>
      </c>
      <c r="F17" s="42" t="s">
        <v>68</v>
      </c>
      <c r="G17" s="42" t="s">
        <v>22</v>
      </c>
      <c r="H17" s="42" t="s">
        <v>69</v>
      </c>
      <c r="I17" s="63">
        <v>45030</v>
      </c>
      <c r="J17" s="43">
        <v>1</v>
      </c>
      <c r="K17" s="43">
        <v>1</v>
      </c>
      <c r="L17" s="44">
        <f t="shared" si="0"/>
        <v>1</v>
      </c>
      <c r="M17" s="45" t="s">
        <v>31</v>
      </c>
      <c r="N17" s="109"/>
      <c r="O17" s="46" t="s">
        <v>70</v>
      </c>
      <c r="P17" s="134"/>
    </row>
    <row r="18" spans="2:16" ht="57" customHeight="1" x14ac:dyDescent="0.25">
      <c r="B18" s="105"/>
      <c r="C18" s="107"/>
      <c r="D18" s="42" t="s">
        <v>71</v>
      </c>
      <c r="E18" s="42" t="s">
        <v>72</v>
      </c>
      <c r="F18" s="42" t="s">
        <v>73</v>
      </c>
      <c r="G18" s="42" t="s">
        <v>22</v>
      </c>
      <c r="H18" s="42" t="s">
        <v>74</v>
      </c>
      <c r="I18" s="63">
        <v>45044</v>
      </c>
      <c r="J18" s="43">
        <v>1</v>
      </c>
      <c r="K18" s="43">
        <v>1</v>
      </c>
      <c r="L18" s="44">
        <f t="shared" si="0"/>
        <v>1</v>
      </c>
      <c r="M18" s="45" t="s">
        <v>31</v>
      </c>
      <c r="N18" s="109"/>
      <c r="O18" s="90" t="s">
        <v>75</v>
      </c>
      <c r="P18" s="134"/>
    </row>
    <row r="19" spans="2:16" ht="75" x14ac:dyDescent="0.25">
      <c r="B19" s="105"/>
      <c r="C19" s="107"/>
      <c r="D19" s="42" t="s">
        <v>76</v>
      </c>
      <c r="E19" s="42" t="s">
        <v>77</v>
      </c>
      <c r="F19" s="42" t="s">
        <v>78</v>
      </c>
      <c r="G19" s="42" t="s">
        <v>22</v>
      </c>
      <c r="H19" s="42" t="s">
        <v>79</v>
      </c>
      <c r="I19" s="63" t="s">
        <v>80</v>
      </c>
      <c r="J19" s="43">
        <v>12</v>
      </c>
      <c r="K19" s="43">
        <v>5</v>
      </c>
      <c r="L19" s="44">
        <f t="shared" si="0"/>
        <v>0.41666666666666669</v>
      </c>
      <c r="M19" s="45" t="s">
        <v>24</v>
      </c>
      <c r="N19" s="109"/>
      <c r="O19" s="21" t="s">
        <v>81</v>
      </c>
      <c r="P19" s="134"/>
    </row>
    <row r="20" spans="2:16" ht="62.5" x14ac:dyDescent="0.25">
      <c r="B20" s="105"/>
      <c r="C20" s="107"/>
      <c r="D20" s="42" t="s">
        <v>82</v>
      </c>
      <c r="E20" s="42" t="s">
        <v>83</v>
      </c>
      <c r="F20" s="42" t="s">
        <v>84</v>
      </c>
      <c r="G20" s="42" t="s">
        <v>22</v>
      </c>
      <c r="H20" s="42" t="s">
        <v>85</v>
      </c>
      <c r="I20" s="25" t="s">
        <v>86</v>
      </c>
      <c r="J20" s="43">
        <v>2</v>
      </c>
      <c r="K20" s="43">
        <v>0</v>
      </c>
      <c r="L20" s="44">
        <f t="shared" si="0"/>
        <v>0</v>
      </c>
      <c r="M20" s="45" t="s">
        <v>24</v>
      </c>
      <c r="N20" s="109"/>
      <c r="O20" s="21" t="s">
        <v>25</v>
      </c>
      <c r="P20" s="134"/>
    </row>
    <row r="21" spans="2:16" ht="75" x14ac:dyDescent="0.25">
      <c r="B21" s="105"/>
      <c r="C21" s="107"/>
      <c r="D21" s="42" t="s">
        <v>87</v>
      </c>
      <c r="E21" s="42" t="s">
        <v>88</v>
      </c>
      <c r="F21" s="42" t="s">
        <v>89</v>
      </c>
      <c r="G21" s="42" t="s">
        <v>22</v>
      </c>
      <c r="H21" s="42" t="s">
        <v>85</v>
      </c>
      <c r="I21" s="63" t="s">
        <v>397</v>
      </c>
      <c r="J21" s="43">
        <v>2</v>
      </c>
      <c r="K21" s="43">
        <v>0</v>
      </c>
      <c r="L21" s="44">
        <f t="shared" si="0"/>
        <v>0</v>
      </c>
      <c r="M21" s="45" t="s">
        <v>24</v>
      </c>
      <c r="N21" s="109"/>
      <c r="O21" s="21" t="s">
        <v>25</v>
      </c>
      <c r="P21" s="134"/>
    </row>
    <row r="22" spans="2:16" s="33" customFormat="1" ht="100" x14ac:dyDescent="0.25">
      <c r="B22" s="105"/>
      <c r="C22" s="107"/>
      <c r="D22" s="42" t="s">
        <v>90</v>
      </c>
      <c r="E22" s="42" t="s">
        <v>91</v>
      </c>
      <c r="F22" s="42" t="s">
        <v>92</v>
      </c>
      <c r="G22" s="42" t="s">
        <v>22</v>
      </c>
      <c r="H22" s="42" t="s">
        <v>93</v>
      </c>
      <c r="I22" s="63" t="s">
        <v>381</v>
      </c>
      <c r="J22" s="43">
        <v>2</v>
      </c>
      <c r="K22" s="43">
        <v>1</v>
      </c>
      <c r="L22" s="44">
        <f t="shared" si="0"/>
        <v>0.5</v>
      </c>
      <c r="M22" s="45" t="s">
        <v>24</v>
      </c>
      <c r="N22" s="109"/>
      <c r="O22" s="21" t="s">
        <v>94</v>
      </c>
      <c r="P22" s="134"/>
    </row>
    <row r="23" spans="2:16" ht="75" x14ac:dyDescent="0.25">
      <c r="B23" s="105"/>
      <c r="C23" s="107"/>
      <c r="D23" s="42" t="s">
        <v>95</v>
      </c>
      <c r="E23" s="42" t="s">
        <v>96</v>
      </c>
      <c r="F23" s="42" t="s">
        <v>97</v>
      </c>
      <c r="G23" s="42" t="s">
        <v>22</v>
      </c>
      <c r="H23" s="42" t="s">
        <v>98</v>
      </c>
      <c r="I23" s="63" t="s">
        <v>398</v>
      </c>
      <c r="J23" s="43">
        <v>2</v>
      </c>
      <c r="K23" s="43">
        <v>0</v>
      </c>
      <c r="L23" s="44">
        <f t="shared" si="0"/>
        <v>0</v>
      </c>
      <c r="M23" s="45" t="s">
        <v>24</v>
      </c>
      <c r="N23" s="109"/>
      <c r="O23" s="21" t="s">
        <v>25</v>
      </c>
      <c r="P23" s="134"/>
    </row>
    <row r="24" spans="2:16" ht="62.5" x14ac:dyDescent="0.25">
      <c r="B24" s="105"/>
      <c r="C24" s="107"/>
      <c r="D24" s="42" t="s">
        <v>99</v>
      </c>
      <c r="E24" s="42" t="s">
        <v>100</v>
      </c>
      <c r="F24" s="42" t="s">
        <v>101</v>
      </c>
      <c r="G24" s="42" t="s">
        <v>22</v>
      </c>
      <c r="H24" s="42" t="s">
        <v>102</v>
      </c>
      <c r="I24" s="63" t="s">
        <v>382</v>
      </c>
      <c r="J24" s="43">
        <v>3</v>
      </c>
      <c r="K24" s="43">
        <v>1</v>
      </c>
      <c r="L24" s="44">
        <f t="shared" si="0"/>
        <v>0.33333333333333331</v>
      </c>
      <c r="M24" s="45" t="s">
        <v>24</v>
      </c>
      <c r="N24" s="109"/>
      <c r="O24" s="46" t="s">
        <v>103</v>
      </c>
      <c r="P24" s="134"/>
    </row>
    <row r="25" spans="2:16" ht="50" x14ac:dyDescent="0.25">
      <c r="B25" s="105"/>
      <c r="C25" s="107"/>
      <c r="D25" s="42" t="s">
        <v>104</v>
      </c>
      <c r="E25" s="42" t="s">
        <v>105</v>
      </c>
      <c r="F25" s="42" t="s">
        <v>106</v>
      </c>
      <c r="G25" s="42" t="s">
        <v>22</v>
      </c>
      <c r="H25" s="42" t="s">
        <v>74</v>
      </c>
      <c r="I25" s="25" t="s">
        <v>107</v>
      </c>
      <c r="J25" s="43">
        <v>2</v>
      </c>
      <c r="K25" s="43">
        <v>0</v>
      </c>
      <c r="L25" s="44">
        <f t="shared" si="0"/>
        <v>0</v>
      </c>
      <c r="M25" s="45" t="s">
        <v>24</v>
      </c>
      <c r="N25" s="109"/>
      <c r="O25" s="21" t="s">
        <v>25</v>
      </c>
      <c r="P25" s="134"/>
    </row>
    <row r="26" spans="2:16" ht="75" x14ac:dyDescent="0.25">
      <c r="B26" s="105"/>
      <c r="C26" s="107"/>
      <c r="D26" s="42" t="s">
        <v>108</v>
      </c>
      <c r="E26" s="42" t="s">
        <v>109</v>
      </c>
      <c r="F26" s="42" t="s">
        <v>110</v>
      </c>
      <c r="G26" s="42" t="s">
        <v>22</v>
      </c>
      <c r="H26" s="42" t="s">
        <v>111</v>
      </c>
      <c r="I26" s="25" t="s">
        <v>107</v>
      </c>
      <c r="J26" s="43">
        <v>2</v>
      </c>
      <c r="K26" s="43">
        <v>0</v>
      </c>
      <c r="L26" s="44">
        <f t="shared" si="0"/>
        <v>0</v>
      </c>
      <c r="M26" s="45" t="s">
        <v>24</v>
      </c>
      <c r="N26" s="109"/>
      <c r="O26" s="21" t="s">
        <v>25</v>
      </c>
      <c r="P26" s="134"/>
    </row>
    <row r="27" spans="2:16" ht="75" x14ac:dyDescent="0.25">
      <c r="B27" s="105"/>
      <c r="C27" s="107"/>
      <c r="D27" s="42" t="s">
        <v>112</v>
      </c>
      <c r="E27" s="42" t="s">
        <v>113</v>
      </c>
      <c r="F27" s="42" t="s">
        <v>114</v>
      </c>
      <c r="G27" s="42" t="s">
        <v>22</v>
      </c>
      <c r="H27" s="42" t="s">
        <v>111</v>
      </c>
      <c r="I27" s="25" t="s">
        <v>107</v>
      </c>
      <c r="J27" s="43">
        <v>2</v>
      </c>
      <c r="K27" s="43">
        <v>0</v>
      </c>
      <c r="L27" s="44">
        <f t="shared" si="0"/>
        <v>0</v>
      </c>
      <c r="M27" s="45" t="s">
        <v>24</v>
      </c>
      <c r="N27" s="109"/>
      <c r="O27" s="21" t="s">
        <v>25</v>
      </c>
      <c r="P27" s="134"/>
    </row>
    <row r="28" spans="2:16" ht="125" x14ac:dyDescent="0.25">
      <c r="B28" s="105"/>
      <c r="C28" s="107"/>
      <c r="D28" s="14" t="s">
        <v>115</v>
      </c>
      <c r="E28" s="47" t="s">
        <v>116</v>
      </c>
      <c r="F28" s="14" t="s">
        <v>114</v>
      </c>
      <c r="G28" s="14" t="s">
        <v>22</v>
      </c>
      <c r="H28" s="14" t="s">
        <v>111</v>
      </c>
      <c r="I28" s="25" t="s">
        <v>107</v>
      </c>
      <c r="J28" s="43">
        <v>2</v>
      </c>
      <c r="K28" s="43">
        <v>0</v>
      </c>
      <c r="L28" s="44">
        <f t="shared" si="0"/>
        <v>0</v>
      </c>
      <c r="M28" s="45" t="s">
        <v>24</v>
      </c>
      <c r="N28" s="109"/>
      <c r="O28" s="21" t="s">
        <v>25</v>
      </c>
      <c r="P28" s="134"/>
    </row>
    <row r="29" spans="2:16" ht="75" x14ac:dyDescent="0.25">
      <c r="B29" s="105"/>
      <c r="C29" s="107"/>
      <c r="D29" s="14" t="s">
        <v>117</v>
      </c>
      <c r="E29" s="14" t="s">
        <v>118</v>
      </c>
      <c r="F29" s="14" t="s">
        <v>114</v>
      </c>
      <c r="G29" s="14" t="s">
        <v>22</v>
      </c>
      <c r="H29" s="14" t="s">
        <v>111</v>
      </c>
      <c r="I29" s="25" t="s">
        <v>86</v>
      </c>
      <c r="J29" s="43">
        <v>2</v>
      </c>
      <c r="K29" s="43">
        <v>0</v>
      </c>
      <c r="L29" s="44">
        <f t="shared" si="0"/>
        <v>0</v>
      </c>
      <c r="M29" s="45" t="s">
        <v>24</v>
      </c>
      <c r="N29" s="109"/>
      <c r="O29" s="21" t="s">
        <v>25</v>
      </c>
      <c r="P29" s="134"/>
    </row>
    <row r="30" spans="2:16" ht="194.25" customHeight="1" x14ac:dyDescent="0.25">
      <c r="B30" s="105"/>
      <c r="C30" s="107"/>
      <c r="D30" s="14" t="s">
        <v>119</v>
      </c>
      <c r="E30" s="14" t="s">
        <v>120</v>
      </c>
      <c r="F30" s="14" t="s">
        <v>121</v>
      </c>
      <c r="G30" s="14" t="s">
        <v>22</v>
      </c>
      <c r="H30" s="14" t="s">
        <v>122</v>
      </c>
      <c r="I30" s="63" t="s">
        <v>383</v>
      </c>
      <c r="J30" s="43">
        <v>4</v>
      </c>
      <c r="K30" s="43">
        <v>2</v>
      </c>
      <c r="L30" s="44">
        <f t="shared" si="0"/>
        <v>0.5</v>
      </c>
      <c r="M30" s="45" t="s">
        <v>24</v>
      </c>
      <c r="N30" s="109"/>
      <c r="O30" s="21" t="s">
        <v>123</v>
      </c>
      <c r="P30" s="134"/>
    </row>
    <row r="31" spans="2:16" ht="62.5" x14ac:dyDescent="0.25">
      <c r="B31" s="105" t="s">
        <v>124</v>
      </c>
      <c r="C31" s="107" t="s">
        <v>125</v>
      </c>
      <c r="D31" s="14" t="s">
        <v>126</v>
      </c>
      <c r="E31" s="14" t="s">
        <v>127</v>
      </c>
      <c r="F31" s="14" t="s">
        <v>128</v>
      </c>
      <c r="G31" s="14" t="s">
        <v>22</v>
      </c>
      <c r="H31" s="14" t="s">
        <v>74</v>
      </c>
      <c r="I31" s="63">
        <v>45044</v>
      </c>
      <c r="J31" s="43">
        <v>1</v>
      </c>
      <c r="K31" s="43">
        <v>1</v>
      </c>
      <c r="L31" s="44">
        <f t="shared" si="0"/>
        <v>1</v>
      </c>
      <c r="M31" s="45" t="s">
        <v>31</v>
      </c>
      <c r="N31" s="109"/>
      <c r="O31" s="46" t="s">
        <v>129</v>
      </c>
      <c r="P31" s="134"/>
    </row>
    <row r="32" spans="2:16" ht="62.5" x14ac:dyDescent="0.25">
      <c r="B32" s="105"/>
      <c r="C32" s="107"/>
      <c r="D32" s="14" t="s">
        <v>130</v>
      </c>
      <c r="E32" s="48" t="s">
        <v>131</v>
      </c>
      <c r="F32" s="14" t="s">
        <v>132</v>
      </c>
      <c r="G32" s="14" t="s">
        <v>22</v>
      </c>
      <c r="H32" s="14" t="s">
        <v>133</v>
      </c>
      <c r="I32" s="63" t="s">
        <v>384</v>
      </c>
      <c r="J32" s="43">
        <v>4</v>
      </c>
      <c r="K32" s="43">
        <v>1</v>
      </c>
      <c r="L32" s="44">
        <f t="shared" si="0"/>
        <v>0.25</v>
      </c>
      <c r="M32" s="45" t="s">
        <v>24</v>
      </c>
      <c r="N32" s="109"/>
      <c r="O32" s="46" t="s">
        <v>134</v>
      </c>
      <c r="P32" s="134"/>
    </row>
    <row r="33" spans="1:17" ht="62.5" x14ac:dyDescent="0.25">
      <c r="B33" s="105"/>
      <c r="C33" s="107"/>
      <c r="D33" s="14" t="s">
        <v>135</v>
      </c>
      <c r="E33" s="48" t="s">
        <v>136</v>
      </c>
      <c r="F33" s="14" t="s">
        <v>137</v>
      </c>
      <c r="G33" s="14" t="s">
        <v>22</v>
      </c>
      <c r="H33" s="14" t="s">
        <v>85</v>
      </c>
      <c r="I33" s="25" t="s">
        <v>86</v>
      </c>
      <c r="J33" s="43">
        <v>2</v>
      </c>
      <c r="K33" s="43">
        <v>0</v>
      </c>
      <c r="L33" s="44">
        <f t="shared" si="0"/>
        <v>0</v>
      </c>
      <c r="M33" s="45" t="s">
        <v>24</v>
      </c>
      <c r="N33" s="109"/>
      <c r="O33" s="21" t="s">
        <v>25</v>
      </c>
      <c r="P33" s="134"/>
    </row>
    <row r="34" spans="1:17" ht="162.5" x14ac:dyDescent="0.25">
      <c r="B34" s="16" t="s">
        <v>138</v>
      </c>
      <c r="C34" s="17" t="s">
        <v>139</v>
      </c>
      <c r="D34" s="14" t="s">
        <v>140</v>
      </c>
      <c r="E34" s="14" t="s">
        <v>141</v>
      </c>
      <c r="F34" s="14" t="s">
        <v>142</v>
      </c>
      <c r="G34" s="14" t="s">
        <v>22</v>
      </c>
      <c r="H34" s="14" t="s">
        <v>74</v>
      </c>
      <c r="I34" s="63" t="s">
        <v>385</v>
      </c>
      <c r="J34" s="43">
        <v>2</v>
      </c>
      <c r="K34" s="43">
        <v>1</v>
      </c>
      <c r="L34" s="44">
        <f t="shared" si="0"/>
        <v>0.5</v>
      </c>
      <c r="M34" s="45" t="s">
        <v>24</v>
      </c>
      <c r="N34" s="109"/>
      <c r="O34" s="21" t="s">
        <v>143</v>
      </c>
      <c r="P34" s="134"/>
      <c r="Q34" s="49"/>
    </row>
    <row r="35" spans="1:17" ht="50" x14ac:dyDescent="0.25">
      <c r="B35" s="105" t="s">
        <v>144</v>
      </c>
      <c r="C35" s="107" t="s">
        <v>145</v>
      </c>
      <c r="D35" s="14" t="s">
        <v>146</v>
      </c>
      <c r="E35" s="14" t="s">
        <v>147</v>
      </c>
      <c r="F35" s="14" t="s">
        <v>148</v>
      </c>
      <c r="G35" s="14" t="s">
        <v>22</v>
      </c>
      <c r="H35" s="14" t="s">
        <v>74</v>
      </c>
      <c r="I35" s="63">
        <v>45044</v>
      </c>
      <c r="J35" s="43">
        <v>1</v>
      </c>
      <c r="K35" s="43">
        <v>1</v>
      </c>
      <c r="L35" s="44">
        <f t="shared" si="0"/>
        <v>1</v>
      </c>
      <c r="M35" s="45" t="s">
        <v>31</v>
      </c>
      <c r="N35" s="109"/>
      <c r="O35" s="21" t="s">
        <v>149</v>
      </c>
      <c r="P35" s="134"/>
    </row>
    <row r="36" spans="1:17" ht="37.5" x14ac:dyDescent="0.25">
      <c r="B36" s="105"/>
      <c r="C36" s="107"/>
      <c r="D36" s="14" t="s">
        <v>150</v>
      </c>
      <c r="E36" s="14" t="s">
        <v>151</v>
      </c>
      <c r="F36" s="14" t="s">
        <v>152</v>
      </c>
      <c r="G36" s="14" t="s">
        <v>22</v>
      </c>
      <c r="H36" s="14" t="s">
        <v>74</v>
      </c>
      <c r="I36" s="63">
        <v>45044</v>
      </c>
      <c r="J36" s="43">
        <v>1</v>
      </c>
      <c r="K36" s="43">
        <v>1</v>
      </c>
      <c r="L36" s="44">
        <f t="shared" si="0"/>
        <v>1</v>
      </c>
      <c r="M36" s="45" t="s">
        <v>31</v>
      </c>
      <c r="N36" s="109"/>
      <c r="O36" s="21" t="s">
        <v>153</v>
      </c>
      <c r="P36" s="134"/>
    </row>
    <row r="37" spans="1:17" ht="50" x14ac:dyDescent="0.25">
      <c r="A37" s="50"/>
      <c r="B37" s="105"/>
      <c r="C37" s="107"/>
      <c r="D37" s="14" t="s">
        <v>154</v>
      </c>
      <c r="E37" s="48" t="s">
        <v>155</v>
      </c>
      <c r="F37" s="48" t="s">
        <v>156</v>
      </c>
      <c r="G37" s="14" t="s">
        <v>22</v>
      </c>
      <c r="H37" s="14" t="s">
        <v>74</v>
      </c>
      <c r="I37" s="63">
        <v>45044</v>
      </c>
      <c r="J37" s="43">
        <v>1</v>
      </c>
      <c r="K37" s="43">
        <v>1</v>
      </c>
      <c r="L37" s="44">
        <f t="shared" si="0"/>
        <v>1</v>
      </c>
      <c r="M37" s="45" t="s">
        <v>31</v>
      </c>
      <c r="N37" s="109"/>
      <c r="O37" s="21" t="s">
        <v>157</v>
      </c>
      <c r="P37" s="134"/>
    </row>
    <row r="38" spans="1:17" ht="50" x14ac:dyDescent="0.25">
      <c r="A38" s="50"/>
      <c r="B38" s="105"/>
      <c r="C38" s="107"/>
      <c r="D38" s="14" t="s">
        <v>158</v>
      </c>
      <c r="E38" s="48" t="s">
        <v>159</v>
      </c>
      <c r="F38" s="51" t="s">
        <v>160</v>
      </c>
      <c r="G38" s="14" t="s">
        <v>22</v>
      </c>
      <c r="H38" s="48" t="s">
        <v>52</v>
      </c>
      <c r="I38" s="63">
        <v>45044</v>
      </c>
      <c r="J38" s="43">
        <v>1</v>
      </c>
      <c r="K38" s="43">
        <v>1</v>
      </c>
      <c r="L38" s="44">
        <f t="shared" si="0"/>
        <v>1</v>
      </c>
      <c r="M38" s="45" t="s">
        <v>31</v>
      </c>
      <c r="N38" s="109"/>
      <c r="O38" s="21" t="s">
        <v>161</v>
      </c>
      <c r="P38" s="134"/>
    </row>
    <row r="39" spans="1:17" s="33" customFormat="1" ht="38" thickBot="1" x14ac:dyDescent="0.3">
      <c r="A39" s="50"/>
      <c r="B39" s="128"/>
      <c r="C39" s="129"/>
      <c r="D39" s="55" t="s">
        <v>162</v>
      </c>
      <c r="E39" s="91" t="s">
        <v>163</v>
      </c>
      <c r="F39" s="92" t="s">
        <v>164</v>
      </c>
      <c r="G39" s="55" t="s">
        <v>22</v>
      </c>
      <c r="H39" s="55" t="s">
        <v>74</v>
      </c>
      <c r="I39" s="75">
        <v>45044</v>
      </c>
      <c r="J39" s="68">
        <v>1</v>
      </c>
      <c r="K39" s="68">
        <v>1</v>
      </c>
      <c r="L39" s="58">
        <f t="shared" si="0"/>
        <v>1</v>
      </c>
      <c r="M39" s="59" t="s">
        <v>31</v>
      </c>
      <c r="N39" s="110"/>
      <c r="O39" s="76" t="s">
        <v>165</v>
      </c>
      <c r="P39" s="134"/>
    </row>
    <row r="40" spans="1:17" s="33" customFormat="1" ht="10" customHeight="1" thickBot="1" x14ac:dyDescent="0.3">
      <c r="B40" s="122" t="s">
        <v>166</v>
      </c>
      <c r="C40" s="123"/>
      <c r="D40" s="123"/>
      <c r="E40" s="123"/>
      <c r="F40" s="123"/>
      <c r="G40" s="123"/>
      <c r="H40" s="123"/>
      <c r="I40" s="123"/>
      <c r="J40" s="123"/>
      <c r="K40" s="123"/>
      <c r="L40" s="123"/>
      <c r="M40" s="123"/>
      <c r="N40" s="123"/>
      <c r="O40" s="124"/>
      <c r="P40" s="134"/>
    </row>
    <row r="41" spans="1:17" ht="35" customHeight="1" thickBot="1" x14ac:dyDescent="0.3">
      <c r="B41" s="101" t="s">
        <v>4</v>
      </c>
      <c r="C41" s="102"/>
      <c r="D41" s="103" t="s">
        <v>5</v>
      </c>
      <c r="E41" s="102"/>
      <c r="F41" s="6" t="s">
        <v>6</v>
      </c>
      <c r="G41" s="6" t="s">
        <v>7</v>
      </c>
      <c r="H41" s="6" t="s">
        <v>8</v>
      </c>
      <c r="I41" s="6" t="s">
        <v>9</v>
      </c>
      <c r="J41" s="6" t="s">
        <v>10</v>
      </c>
      <c r="K41" s="6" t="s">
        <v>11</v>
      </c>
      <c r="L41" s="6" t="s">
        <v>58</v>
      </c>
      <c r="M41" s="6" t="s">
        <v>13</v>
      </c>
      <c r="N41" s="6" t="s">
        <v>14</v>
      </c>
      <c r="O41" s="7" t="s">
        <v>55</v>
      </c>
      <c r="P41" s="134"/>
    </row>
    <row r="42" spans="1:17" ht="75" x14ac:dyDescent="0.25">
      <c r="B42" s="104" t="s">
        <v>167</v>
      </c>
      <c r="C42" s="106" t="s">
        <v>168</v>
      </c>
      <c r="D42" s="69" t="s">
        <v>169</v>
      </c>
      <c r="E42" s="10" t="s">
        <v>170</v>
      </c>
      <c r="F42" s="86" t="s">
        <v>171</v>
      </c>
      <c r="G42" s="10" t="s">
        <v>22</v>
      </c>
      <c r="H42" s="10" t="s">
        <v>172</v>
      </c>
      <c r="I42" s="60" t="s">
        <v>173</v>
      </c>
      <c r="J42" s="71">
        <v>1</v>
      </c>
      <c r="K42" s="71">
        <v>1</v>
      </c>
      <c r="L42" s="39">
        <f t="shared" ref="L42:L66" si="1">+K42/J42</f>
        <v>1</v>
      </c>
      <c r="M42" s="40" t="s">
        <v>31</v>
      </c>
      <c r="N42" s="125">
        <f>AVERAGE(L42:L66)</f>
        <v>0.26333333333333336</v>
      </c>
      <c r="O42" s="87" t="s">
        <v>174</v>
      </c>
      <c r="P42" s="134"/>
    </row>
    <row r="43" spans="1:17" ht="62.5" x14ac:dyDescent="0.25">
      <c r="B43" s="105"/>
      <c r="C43" s="107"/>
      <c r="D43" s="32" t="s">
        <v>175</v>
      </c>
      <c r="E43" s="14" t="s">
        <v>176</v>
      </c>
      <c r="F43" s="48" t="s">
        <v>106</v>
      </c>
      <c r="G43" s="14" t="s">
        <v>22</v>
      </c>
      <c r="H43" s="14" t="s">
        <v>74</v>
      </c>
      <c r="I43" s="25" t="s">
        <v>177</v>
      </c>
      <c r="J43" s="52">
        <v>2</v>
      </c>
      <c r="K43" s="52">
        <v>0</v>
      </c>
      <c r="L43" s="44">
        <f t="shared" si="1"/>
        <v>0</v>
      </c>
      <c r="M43" s="45" t="s">
        <v>24</v>
      </c>
      <c r="N43" s="126"/>
      <c r="O43" s="21" t="s">
        <v>25</v>
      </c>
      <c r="P43" s="134"/>
    </row>
    <row r="44" spans="1:17" ht="50" x14ac:dyDescent="0.25">
      <c r="B44" s="105" t="s">
        <v>178</v>
      </c>
      <c r="C44" s="107" t="s">
        <v>179</v>
      </c>
      <c r="D44" s="32" t="s">
        <v>180</v>
      </c>
      <c r="E44" s="48" t="s">
        <v>181</v>
      </c>
      <c r="F44" s="14" t="s">
        <v>182</v>
      </c>
      <c r="G44" s="14" t="s">
        <v>22</v>
      </c>
      <c r="H44" s="42" t="s">
        <v>183</v>
      </c>
      <c r="I44" s="25" t="s">
        <v>86</v>
      </c>
      <c r="J44" s="52">
        <v>2</v>
      </c>
      <c r="K44" s="52">
        <v>0</v>
      </c>
      <c r="L44" s="44">
        <f t="shared" si="1"/>
        <v>0</v>
      </c>
      <c r="M44" s="45" t="s">
        <v>24</v>
      </c>
      <c r="N44" s="126"/>
      <c r="O44" s="21" t="s">
        <v>25</v>
      </c>
      <c r="P44" s="134"/>
    </row>
    <row r="45" spans="1:17" ht="75" x14ac:dyDescent="0.25">
      <c r="B45" s="105"/>
      <c r="C45" s="107"/>
      <c r="D45" s="32" t="s">
        <v>184</v>
      </c>
      <c r="E45" s="32" t="s">
        <v>185</v>
      </c>
      <c r="F45" s="32" t="s">
        <v>171</v>
      </c>
      <c r="G45" s="32" t="s">
        <v>22</v>
      </c>
      <c r="H45" s="32" t="s">
        <v>172</v>
      </c>
      <c r="I45" s="65" t="s">
        <v>173</v>
      </c>
      <c r="J45" s="52">
        <v>1</v>
      </c>
      <c r="K45" s="52">
        <v>1</v>
      </c>
      <c r="L45" s="44">
        <f t="shared" si="1"/>
        <v>1</v>
      </c>
      <c r="M45" s="45" t="s">
        <v>31</v>
      </c>
      <c r="N45" s="126"/>
      <c r="O45" s="64" t="s">
        <v>186</v>
      </c>
      <c r="P45" s="134"/>
    </row>
    <row r="46" spans="1:17" ht="62.5" x14ac:dyDescent="0.25">
      <c r="B46" s="105"/>
      <c r="C46" s="107"/>
      <c r="D46" s="32" t="s">
        <v>187</v>
      </c>
      <c r="E46" s="14" t="s">
        <v>188</v>
      </c>
      <c r="F46" s="14" t="s">
        <v>106</v>
      </c>
      <c r="G46" s="14" t="s">
        <v>22</v>
      </c>
      <c r="H46" s="14" t="s">
        <v>74</v>
      </c>
      <c r="I46" s="25" t="s">
        <v>86</v>
      </c>
      <c r="J46" s="52">
        <v>2</v>
      </c>
      <c r="K46" s="52">
        <v>0</v>
      </c>
      <c r="L46" s="44">
        <f t="shared" si="1"/>
        <v>0</v>
      </c>
      <c r="M46" s="45" t="s">
        <v>24</v>
      </c>
      <c r="N46" s="126"/>
      <c r="O46" s="21" t="s">
        <v>25</v>
      </c>
      <c r="P46" s="134"/>
    </row>
    <row r="47" spans="1:17" ht="75" x14ac:dyDescent="0.25">
      <c r="B47" s="105"/>
      <c r="C47" s="107"/>
      <c r="D47" s="14" t="s">
        <v>189</v>
      </c>
      <c r="E47" s="14" t="s">
        <v>190</v>
      </c>
      <c r="F47" s="14" t="s">
        <v>191</v>
      </c>
      <c r="G47" s="14" t="s">
        <v>22</v>
      </c>
      <c r="H47" s="14" t="s">
        <v>192</v>
      </c>
      <c r="I47" s="63" t="s">
        <v>386</v>
      </c>
      <c r="J47" s="52">
        <v>4</v>
      </c>
      <c r="K47" s="52">
        <v>1</v>
      </c>
      <c r="L47" s="44">
        <f t="shared" si="1"/>
        <v>0.25</v>
      </c>
      <c r="M47" s="45" t="s">
        <v>24</v>
      </c>
      <c r="N47" s="126"/>
      <c r="O47" s="64" t="s">
        <v>193</v>
      </c>
      <c r="P47" s="134"/>
    </row>
    <row r="48" spans="1:17" ht="100" x14ac:dyDescent="0.25">
      <c r="B48" s="105"/>
      <c r="C48" s="107"/>
      <c r="D48" s="84" t="s">
        <v>194</v>
      </c>
      <c r="E48" s="48" t="s">
        <v>195</v>
      </c>
      <c r="F48" s="14" t="s">
        <v>196</v>
      </c>
      <c r="G48" s="23" t="s">
        <v>22</v>
      </c>
      <c r="H48" s="14" t="s">
        <v>192</v>
      </c>
      <c r="I48" s="53" t="s">
        <v>86</v>
      </c>
      <c r="J48" s="52">
        <v>2</v>
      </c>
      <c r="K48" s="52">
        <v>0</v>
      </c>
      <c r="L48" s="44">
        <f t="shared" si="1"/>
        <v>0</v>
      </c>
      <c r="M48" s="45" t="s">
        <v>24</v>
      </c>
      <c r="N48" s="126"/>
      <c r="O48" s="88" t="s">
        <v>25</v>
      </c>
      <c r="P48" s="134"/>
    </row>
    <row r="49" spans="2:16" ht="87.75" customHeight="1" x14ac:dyDescent="0.25">
      <c r="B49" s="116" t="s">
        <v>197</v>
      </c>
      <c r="C49" s="119" t="s">
        <v>198</v>
      </c>
      <c r="D49" s="32" t="s">
        <v>199</v>
      </c>
      <c r="E49" s="14" t="s">
        <v>200</v>
      </c>
      <c r="F49" s="14" t="s">
        <v>201</v>
      </c>
      <c r="G49" s="14" t="s">
        <v>22</v>
      </c>
      <c r="H49" s="14" t="s">
        <v>202</v>
      </c>
      <c r="I49" s="82" t="s">
        <v>387</v>
      </c>
      <c r="J49" s="52">
        <v>3</v>
      </c>
      <c r="K49" s="52">
        <v>1</v>
      </c>
      <c r="L49" s="44">
        <f t="shared" si="1"/>
        <v>0.33333333333333331</v>
      </c>
      <c r="M49" s="45" t="s">
        <v>24</v>
      </c>
      <c r="N49" s="126"/>
      <c r="O49" s="21" t="s">
        <v>203</v>
      </c>
      <c r="P49" s="134"/>
    </row>
    <row r="50" spans="2:16" ht="75" x14ac:dyDescent="0.25">
      <c r="B50" s="118"/>
      <c r="C50" s="121"/>
      <c r="D50" s="14" t="s">
        <v>204</v>
      </c>
      <c r="E50" s="14" t="s">
        <v>205</v>
      </c>
      <c r="F50" s="14" t="s">
        <v>206</v>
      </c>
      <c r="G50" s="14" t="s">
        <v>22</v>
      </c>
      <c r="H50" s="14" t="s">
        <v>172</v>
      </c>
      <c r="I50" s="53" t="s">
        <v>107</v>
      </c>
      <c r="J50" s="43">
        <v>2</v>
      </c>
      <c r="K50" s="43">
        <v>0</v>
      </c>
      <c r="L50" s="44">
        <f t="shared" si="1"/>
        <v>0</v>
      </c>
      <c r="M50" s="45" t="s">
        <v>24</v>
      </c>
      <c r="N50" s="126"/>
      <c r="O50" s="21" t="s">
        <v>25</v>
      </c>
      <c r="P50" s="134"/>
    </row>
    <row r="51" spans="2:16" ht="37.5" x14ac:dyDescent="0.25">
      <c r="B51" s="105" t="s">
        <v>207</v>
      </c>
      <c r="C51" s="107" t="s">
        <v>208</v>
      </c>
      <c r="D51" s="32" t="s">
        <v>209</v>
      </c>
      <c r="E51" s="14" t="s">
        <v>210</v>
      </c>
      <c r="F51" s="14" t="s">
        <v>211</v>
      </c>
      <c r="G51" s="14" t="s">
        <v>22</v>
      </c>
      <c r="H51" s="14" t="s">
        <v>212</v>
      </c>
      <c r="I51" s="53" t="s">
        <v>213</v>
      </c>
      <c r="J51" s="52">
        <v>2</v>
      </c>
      <c r="K51" s="52">
        <v>0</v>
      </c>
      <c r="L51" s="44">
        <f t="shared" si="1"/>
        <v>0</v>
      </c>
      <c r="M51" s="45" t="s">
        <v>24</v>
      </c>
      <c r="N51" s="126"/>
      <c r="O51" s="21" t="s">
        <v>25</v>
      </c>
      <c r="P51" s="134"/>
    </row>
    <row r="52" spans="2:16" ht="90.75" customHeight="1" x14ac:dyDescent="0.25">
      <c r="B52" s="105"/>
      <c r="C52" s="107"/>
      <c r="D52" s="14" t="s">
        <v>214</v>
      </c>
      <c r="E52" s="14" t="s">
        <v>215</v>
      </c>
      <c r="F52" s="14" t="s">
        <v>216</v>
      </c>
      <c r="G52" s="14" t="s">
        <v>22</v>
      </c>
      <c r="H52" s="14" t="s">
        <v>212</v>
      </c>
      <c r="I52" s="63" t="s">
        <v>388</v>
      </c>
      <c r="J52" s="52">
        <v>4</v>
      </c>
      <c r="K52" s="52">
        <v>2</v>
      </c>
      <c r="L52" s="44">
        <f t="shared" si="1"/>
        <v>0.5</v>
      </c>
      <c r="M52" s="45" t="s">
        <v>24</v>
      </c>
      <c r="N52" s="126"/>
      <c r="O52" s="21" t="s">
        <v>217</v>
      </c>
      <c r="P52" s="134"/>
    </row>
    <row r="53" spans="2:16" ht="50" x14ac:dyDescent="0.25">
      <c r="B53" s="105"/>
      <c r="C53" s="107"/>
      <c r="D53" s="14" t="s">
        <v>218</v>
      </c>
      <c r="E53" s="48" t="s">
        <v>219</v>
      </c>
      <c r="F53" s="32" t="s">
        <v>220</v>
      </c>
      <c r="G53" s="32" t="s">
        <v>22</v>
      </c>
      <c r="H53" s="32" t="s">
        <v>212</v>
      </c>
      <c r="I53" s="25">
        <v>45169</v>
      </c>
      <c r="J53" s="52">
        <v>1</v>
      </c>
      <c r="K53" s="52">
        <v>0</v>
      </c>
      <c r="L53" s="44">
        <f t="shared" si="1"/>
        <v>0</v>
      </c>
      <c r="M53" s="45" t="s">
        <v>24</v>
      </c>
      <c r="N53" s="126"/>
      <c r="O53" s="46" t="s">
        <v>25</v>
      </c>
      <c r="P53" s="134"/>
    </row>
    <row r="54" spans="2:16" ht="75" x14ac:dyDescent="0.25">
      <c r="B54" s="105"/>
      <c r="C54" s="107"/>
      <c r="D54" s="14" t="s">
        <v>221</v>
      </c>
      <c r="E54" s="32" t="s">
        <v>222</v>
      </c>
      <c r="F54" s="32" t="s">
        <v>223</v>
      </c>
      <c r="G54" s="32" t="s">
        <v>22</v>
      </c>
      <c r="H54" s="32" t="s">
        <v>172</v>
      </c>
      <c r="I54" s="25">
        <v>45076</v>
      </c>
      <c r="J54" s="52">
        <v>1</v>
      </c>
      <c r="K54" s="52">
        <v>0</v>
      </c>
      <c r="L54" s="44">
        <f t="shared" si="1"/>
        <v>0</v>
      </c>
      <c r="M54" s="45" t="s">
        <v>24</v>
      </c>
      <c r="N54" s="126"/>
      <c r="O54" s="21" t="s">
        <v>25</v>
      </c>
      <c r="P54" s="134"/>
    </row>
    <row r="55" spans="2:16" ht="37.5" x14ac:dyDescent="0.25">
      <c r="B55" s="105"/>
      <c r="C55" s="107"/>
      <c r="D55" s="14" t="s">
        <v>224</v>
      </c>
      <c r="E55" s="32" t="s">
        <v>225</v>
      </c>
      <c r="F55" s="32" t="s">
        <v>226</v>
      </c>
      <c r="G55" s="32" t="s">
        <v>22</v>
      </c>
      <c r="H55" s="32" t="s">
        <v>74</v>
      </c>
      <c r="I55" s="54">
        <v>45107</v>
      </c>
      <c r="J55" s="52">
        <v>1</v>
      </c>
      <c r="K55" s="52">
        <v>0</v>
      </c>
      <c r="L55" s="44">
        <f t="shared" si="1"/>
        <v>0</v>
      </c>
      <c r="M55" s="45" t="s">
        <v>24</v>
      </c>
      <c r="N55" s="126"/>
      <c r="O55" s="21" t="s">
        <v>25</v>
      </c>
      <c r="P55" s="134"/>
    </row>
    <row r="56" spans="2:16" ht="75" x14ac:dyDescent="0.25">
      <c r="B56" s="105"/>
      <c r="C56" s="107"/>
      <c r="D56" s="32" t="s">
        <v>227</v>
      </c>
      <c r="E56" s="32" t="s">
        <v>228</v>
      </c>
      <c r="F56" s="32" t="s">
        <v>171</v>
      </c>
      <c r="G56" s="32" t="s">
        <v>22</v>
      </c>
      <c r="H56" s="32" t="s">
        <v>172</v>
      </c>
      <c r="I56" s="65">
        <v>45046</v>
      </c>
      <c r="J56" s="52">
        <v>1</v>
      </c>
      <c r="K56" s="52">
        <v>1</v>
      </c>
      <c r="L56" s="44">
        <f t="shared" si="1"/>
        <v>1</v>
      </c>
      <c r="M56" s="45" t="s">
        <v>31</v>
      </c>
      <c r="N56" s="126"/>
      <c r="O56" s="64" t="s">
        <v>229</v>
      </c>
      <c r="P56" s="134"/>
    </row>
    <row r="57" spans="2:16" ht="62.5" x14ac:dyDescent="0.25">
      <c r="B57" s="105"/>
      <c r="C57" s="107"/>
      <c r="D57" s="32" t="s">
        <v>230</v>
      </c>
      <c r="E57" s="14" t="s">
        <v>231</v>
      </c>
      <c r="F57" s="14" t="s">
        <v>106</v>
      </c>
      <c r="G57" s="14" t="s">
        <v>22</v>
      </c>
      <c r="H57" s="14" t="s">
        <v>74</v>
      </c>
      <c r="I57" s="25" t="s">
        <v>232</v>
      </c>
      <c r="J57" s="52">
        <v>2</v>
      </c>
      <c r="K57" s="52">
        <v>0</v>
      </c>
      <c r="L57" s="44">
        <f t="shared" si="1"/>
        <v>0</v>
      </c>
      <c r="M57" s="45" t="s">
        <v>24</v>
      </c>
      <c r="N57" s="126"/>
      <c r="O57" s="21" t="s">
        <v>25</v>
      </c>
      <c r="P57" s="134"/>
    </row>
    <row r="58" spans="2:16" ht="75" x14ac:dyDescent="0.25">
      <c r="B58" s="105"/>
      <c r="C58" s="107"/>
      <c r="D58" s="32" t="s">
        <v>233</v>
      </c>
      <c r="E58" s="14" t="s">
        <v>234</v>
      </c>
      <c r="F58" s="48" t="s">
        <v>171</v>
      </c>
      <c r="G58" s="14" t="s">
        <v>22</v>
      </c>
      <c r="H58" s="14" t="s">
        <v>172</v>
      </c>
      <c r="I58" s="63">
        <v>45046</v>
      </c>
      <c r="J58" s="52">
        <v>1</v>
      </c>
      <c r="K58" s="52">
        <v>1</v>
      </c>
      <c r="L58" s="44">
        <f t="shared" si="1"/>
        <v>1</v>
      </c>
      <c r="M58" s="45" t="s">
        <v>31</v>
      </c>
      <c r="N58" s="126"/>
      <c r="O58" s="64" t="s">
        <v>235</v>
      </c>
      <c r="P58" s="134"/>
    </row>
    <row r="59" spans="2:16" ht="50" x14ac:dyDescent="0.25">
      <c r="B59" s="105"/>
      <c r="C59" s="107"/>
      <c r="D59" s="32" t="s">
        <v>236</v>
      </c>
      <c r="E59" s="48" t="s">
        <v>237</v>
      </c>
      <c r="F59" s="14" t="s">
        <v>106</v>
      </c>
      <c r="G59" s="14" t="s">
        <v>22</v>
      </c>
      <c r="H59" s="48" t="s">
        <v>74</v>
      </c>
      <c r="I59" s="25" t="s">
        <v>232</v>
      </c>
      <c r="J59" s="52">
        <v>2</v>
      </c>
      <c r="K59" s="52">
        <v>0</v>
      </c>
      <c r="L59" s="44">
        <f t="shared" si="1"/>
        <v>0</v>
      </c>
      <c r="M59" s="45" t="s">
        <v>24</v>
      </c>
      <c r="N59" s="126"/>
      <c r="O59" s="21" t="s">
        <v>25</v>
      </c>
      <c r="P59" s="134"/>
    </row>
    <row r="60" spans="2:16" ht="75" x14ac:dyDescent="0.25">
      <c r="B60" s="105" t="s">
        <v>238</v>
      </c>
      <c r="C60" s="107" t="s">
        <v>239</v>
      </c>
      <c r="D60" s="32" t="s">
        <v>240</v>
      </c>
      <c r="E60" s="14" t="s">
        <v>241</v>
      </c>
      <c r="F60" s="14" t="s">
        <v>242</v>
      </c>
      <c r="G60" s="14" t="s">
        <v>22</v>
      </c>
      <c r="H60" s="14" t="s">
        <v>172</v>
      </c>
      <c r="I60" s="25" t="s">
        <v>86</v>
      </c>
      <c r="J60" s="52">
        <v>2</v>
      </c>
      <c r="K60" s="52">
        <v>0</v>
      </c>
      <c r="L60" s="44">
        <f t="shared" si="1"/>
        <v>0</v>
      </c>
      <c r="M60" s="45" t="s">
        <v>24</v>
      </c>
      <c r="N60" s="126"/>
      <c r="O60" s="21" t="s">
        <v>25</v>
      </c>
      <c r="P60" s="134"/>
    </row>
    <row r="61" spans="2:16" ht="75" x14ac:dyDescent="0.25">
      <c r="B61" s="105"/>
      <c r="C61" s="107"/>
      <c r="D61" s="32" t="s">
        <v>243</v>
      </c>
      <c r="E61" s="14" t="s">
        <v>244</v>
      </c>
      <c r="F61" s="14" t="s">
        <v>245</v>
      </c>
      <c r="G61" s="14" t="s">
        <v>22</v>
      </c>
      <c r="H61" s="14" t="s">
        <v>172</v>
      </c>
      <c r="I61" s="25" t="s">
        <v>86</v>
      </c>
      <c r="J61" s="52">
        <v>2</v>
      </c>
      <c r="K61" s="52">
        <v>0</v>
      </c>
      <c r="L61" s="44">
        <f t="shared" si="1"/>
        <v>0</v>
      </c>
      <c r="M61" s="45" t="s">
        <v>24</v>
      </c>
      <c r="N61" s="126"/>
      <c r="O61" s="21" t="s">
        <v>25</v>
      </c>
      <c r="P61" s="134"/>
    </row>
    <row r="62" spans="2:16" ht="75" x14ac:dyDescent="0.25">
      <c r="B62" s="105"/>
      <c r="C62" s="107"/>
      <c r="D62" s="32" t="s">
        <v>246</v>
      </c>
      <c r="E62" s="14" t="s">
        <v>247</v>
      </c>
      <c r="F62" s="14" t="s">
        <v>171</v>
      </c>
      <c r="G62" s="14" t="s">
        <v>22</v>
      </c>
      <c r="H62" s="14" t="s">
        <v>172</v>
      </c>
      <c r="I62" s="63">
        <v>45046</v>
      </c>
      <c r="J62" s="52">
        <v>1</v>
      </c>
      <c r="K62" s="52">
        <v>1</v>
      </c>
      <c r="L62" s="44">
        <f t="shared" si="1"/>
        <v>1</v>
      </c>
      <c r="M62" s="45" t="s">
        <v>31</v>
      </c>
      <c r="N62" s="126"/>
      <c r="O62" s="89" t="s">
        <v>248</v>
      </c>
      <c r="P62" s="134"/>
    </row>
    <row r="63" spans="2:16" ht="50" x14ac:dyDescent="0.25">
      <c r="B63" s="105"/>
      <c r="C63" s="107"/>
      <c r="D63" s="32" t="s">
        <v>249</v>
      </c>
      <c r="E63" s="14" t="s">
        <v>250</v>
      </c>
      <c r="F63" s="14" t="s">
        <v>106</v>
      </c>
      <c r="G63" s="14" t="s">
        <v>22</v>
      </c>
      <c r="H63" s="48" t="s">
        <v>74</v>
      </c>
      <c r="I63" s="25" t="s">
        <v>86</v>
      </c>
      <c r="J63" s="52">
        <v>2</v>
      </c>
      <c r="K63" s="52">
        <v>0</v>
      </c>
      <c r="L63" s="44">
        <f t="shared" si="1"/>
        <v>0</v>
      </c>
      <c r="M63" s="45" t="s">
        <v>24</v>
      </c>
      <c r="N63" s="126"/>
      <c r="O63" s="21" t="s">
        <v>25</v>
      </c>
      <c r="P63" s="134"/>
    </row>
    <row r="64" spans="2:16" ht="75" x14ac:dyDescent="0.25">
      <c r="B64" s="105"/>
      <c r="C64" s="107"/>
      <c r="D64" s="32" t="s">
        <v>251</v>
      </c>
      <c r="E64" s="14" t="s">
        <v>252</v>
      </c>
      <c r="F64" s="14" t="s">
        <v>132</v>
      </c>
      <c r="G64" s="14" t="s">
        <v>22</v>
      </c>
      <c r="H64" s="48" t="s">
        <v>253</v>
      </c>
      <c r="I64" s="25" t="s">
        <v>213</v>
      </c>
      <c r="J64" s="52">
        <v>2</v>
      </c>
      <c r="K64" s="52">
        <v>0</v>
      </c>
      <c r="L64" s="44">
        <f t="shared" si="1"/>
        <v>0</v>
      </c>
      <c r="M64" s="45" t="s">
        <v>24</v>
      </c>
      <c r="N64" s="126"/>
      <c r="O64" s="21" t="s">
        <v>25</v>
      </c>
      <c r="P64" s="134"/>
    </row>
    <row r="65" spans="2:16" ht="250" x14ac:dyDescent="0.25">
      <c r="B65" s="105"/>
      <c r="C65" s="107"/>
      <c r="D65" s="14" t="s">
        <v>254</v>
      </c>
      <c r="E65" s="14" t="s">
        <v>255</v>
      </c>
      <c r="F65" s="14" t="s">
        <v>256</v>
      </c>
      <c r="G65" s="14" t="s">
        <v>22</v>
      </c>
      <c r="H65" s="48" t="s">
        <v>253</v>
      </c>
      <c r="I65" s="63" t="s">
        <v>389</v>
      </c>
      <c r="J65" s="52">
        <v>4</v>
      </c>
      <c r="K65" s="52">
        <v>2</v>
      </c>
      <c r="L65" s="44">
        <f t="shared" si="1"/>
        <v>0.5</v>
      </c>
      <c r="M65" s="45" t="s">
        <v>24</v>
      </c>
      <c r="N65" s="126"/>
      <c r="O65" s="21" t="s">
        <v>257</v>
      </c>
      <c r="P65" s="134"/>
    </row>
    <row r="66" spans="2:16" ht="38" thickBot="1" x14ac:dyDescent="0.3">
      <c r="B66" s="128"/>
      <c r="C66" s="129"/>
      <c r="D66" s="28" t="s">
        <v>258</v>
      </c>
      <c r="E66" s="28" t="s">
        <v>259</v>
      </c>
      <c r="F66" s="28" t="s">
        <v>106</v>
      </c>
      <c r="G66" s="55" t="s">
        <v>22</v>
      </c>
      <c r="H66" s="55" t="s">
        <v>74</v>
      </c>
      <c r="I66" s="56" t="s">
        <v>232</v>
      </c>
      <c r="J66" s="57">
        <v>2</v>
      </c>
      <c r="K66" s="57">
        <v>0</v>
      </c>
      <c r="L66" s="58">
        <f t="shared" si="1"/>
        <v>0</v>
      </c>
      <c r="M66" s="59" t="s">
        <v>24</v>
      </c>
      <c r="N66" s="127"/>
      <c r="O66" s="76" t="s">
        <v>25</v>
      </c>
      <c r="P66" s="134"/>
    </row>
    <row r="67" spans="2:16" ht="10" customHeight="1" thickBot="1" x14ac:dyDescent="0.3">
      <c r="B67" s="111" t="s">
        <v>260</v>
      </c>
      <c r="C67" s="112"/>
      <c r="D67" s="112"/>
      <c r="E67" s="112"/>
      <c r="F67" s="112"/>
      <c r="G67" s="112"/>
      <c r="H67" s="112"/>
      <c r="I67" s="112"/>
      <c r="J67" s="112"/>
      <c r="K67" s="112"/>
      <c r="L67" s="112"/>
      <c r="M67" s="112"/>
      <c r="N67" s="112"/>
      <c r="O67" s="112"/>
      <c r="P67" s="134"/>
    </row>
    <row r="68" spans="2:16" ht="35" customHeight="1" thickBot="1" x14ac:dyDescent="0.3">
      <c r="B68" s="101" t="s">
        <v>4</v>
      </c>
      <c r="C68" s="102"/>
      <c r="D68" s="103" t="s">
        <v>5</v>
      </c>
      <c r="E68" s="102"/>
      <c r="F68" s="6" t="s">
        <v>6</v>
      </c>
      <c r="G68" s="6" t="s">
        <v>261</v>
      </c>
      <c r="H68" s="6" t="s">
        <v>8</v>
      </c>
      <c r="I68" s="6" t="s">
        <v>9</v>
      </c>
      <c r="J68" s="6" t="s">
        <v>10</v>
      </c>
      <c r="K68" s="6" t="s">
        <v>11</v>
      </c>
      <c r="L68" s="6" t="s">
        <v>58</v>
      </c>
      <c r="M68" s="6" t="s">
        <v>13</v>
      </c>
      <c r="N68" s="6" t="s">
        <v>14</v>
      </c>
      <c r="O68" s="7" t="s">
        <v>55</v>
      </c>
      <c r="P68" s="134"/>
    </row>
    <row r="69" spans="2:16" ht="87.5" x14ac:dyDescent="0.25">
      <c r="B69" s="104" t="s">
        <v>262</v>
      </c>
      <c r="C69" s="106" t="s">
        <v>263</v>
      </c>
      <c r="D69" s="10" t="s">
        <v>264</v>
      </c>
      <c r="E69" s="10" t="s">
        <v>265</v>
      </c>
      <c r="F69" s="10" t="s">
        <v>266</v>
      </c>
      <c r="G69" s="60" t="s">
        <v>267</v>
      </c>
      <c r="H69" s="10" t="s">
        <v>69</v>
      </c>
      <c r="I69" s="60" t="s">
        <v>390</v>
      </c>
      <c r="J69" s="38">
        <v>4</v>
      </c>
      <c r="K69" s="38">
        <v>1</v>
      </c>
      <c r="L69" s="39">
        <f t="shared" ref="L69:L86" si="2">+K69/J69</f>
        <v>0.25</v>
      </c>
      <c r="M69" s="40" t="s">
        <v>24</v>
      </c>
      <c r="N69" s="113">
        <f>AVERAGE(L69:L86)</f>
        <v>0.21759259259259259</v>
      </c>
      <c r="O69" s="61" t="s">
        <v>268</v>
      </c>
      <c r="P69" s="134"/>
    </row>
    <row r="70" spans="2:16" ht="75" x14ac:dyDescent="0.25">
      <c r="B70" s="105"/>
      <c r="C70" s="107"/>
      <c r="D70" s="14" t="s">
        <v>269</v>
      </c>
      <c r="E70" s="48" t="s">
        <v>270</v>
      </c>
      <c r="F70" s="14" t="s">
        <v>271</v>
      </c>
      <c r="G70" s="14" t="s">
        <v>272</v>
      </c>
      <c r="H70" s="14" t="s">
        <v>52</v>
      </c>
      <c r="I70" s="25">
        <v>45135</v>
      </c>
      <c r="J70" s="43">
        <v>1</v>
      </c>
      <c r="K70" s="43">
        <v>0</v>
      </c>
      <c r="L70" s="62">
        <f t="shared" si="2"/>
        <v>0</v>
      </c>
      <c r="M70" s="45" t="s">
        <v>24</v>
      </c>
      <c r="N70" s="114"/>
      <c r="O70" s="21" t="s">
        <v>25</v>
      </c>
      <c r="P70" s="134"/>
    </row>
    <row r="71" spans="2:16" ht="150" x14ac:dyDescent="0.25">
      <c r="B71" s="105"/>
      <c r="C71" s="107"/>
      <c r="D71" s="32" t="s">
        <v>273</v>
      </c>
      <c r="E71" s="14" t="s">
        <v>274</v>
      </c>
      <c r="F71" s="14" t="s">
        <v>275</v>
      </c>
      <c r="G71" s="63" t="s">
        <v>276</v>
      </c>
      <c r="H71" s="14" t="s">
        <v>277</v>
      </c>
      <c r="I71" s="63" t="s">
        <v>391</v>
      </c>
      <c r="J71" s="52">
        <v>3</v>
      </c>
      <c r="K71" s="52">
        <v>1</v>
      </c>
      <c r="L71" s="20">
        <f t="shared" si="2"/>
        <v>0.33333333333333331</v>
      </c>
      <c r="M71" s="45" t="s">
        <v>24</v>
      </c>
      <c r="N71" s="114"/>
      <c r="O71" s="64" t="s">
        <v>278</v>
      </c>
      <c r="P71" s="134"/>
    </row>
    <row r="72" spans="2:16" ht="50" x14ac:dyDescent="0.25">
      <c r="B72" s="105"/>
      <c r="C72" s="107"/>
      <c r="D72" s="14" t="s">
        <v>279</v>
      </c>
      <c r="E72" s="14" t="s">
        <v>280</v>
      </c>
      <c r="F72" s="14" t="s">
        <v>281</v>
      </c>
      <c r="G72" s="63" t="s">
        <v>106</v>
      </c>
      <c r="H72" s="14" t="s">
        <v>74</v>
      </c>
      <c r="I72" s="25">
        <v>45107</v>
      </c>
      <c r="J72" s="52">
        <v>1</v>
      </c>
      <c r="K72" s="52">
        <v>0</v>
      </c>
      <c r="L72" s="62">
        <f t="shared" si="2"/>
        <v>0</v>
      </c>
      <c r="M72" s="45" t="s">
        <v>24</v>
      </c>
      <c r="N72" s="114"/>
      <c r="O72" s="21" t="s">
        <v>25</v>
      </c>
      <c r="P72" s="134"/>
    </row>
    <row r="73" spans="2:16" ht="75" x14ac:dyDescent="0.25">
      <c r="B73" s="105" t="s">
        <v>282</v>
      </c>
      <c r="C73" s="107" t="s">
        <v>283</v>
      </c>
      <c r="D73" s="14" t="s">
        <v>284</v>
      </c>
      <c r="E73" s="14" t="s">
        <v>285</v>
      </c>
      <c r="F73" s="14" t="s">
        <v>286</v>
      </c>
      <c r="G73" s="63" t="s">
        <v>287</v>
      </c>
      <c r="H73" s="14" t="s">
        <v>212</v>
      </c>
      <c r="I73" s="63" t="s">
        <v>388</v>
      </c>
      <c r="J73" s="52">
        <v>4</v>
      </c>
      <c r="K73" s="52">
        <v>2</v>
      </c>
      <c r="L73" s="44">
        <f t="shared" si="2"/>
        <v>0.5</v>
      </c>
      <c r="M73" s="45" t="s">
        <v>24</v>
      </c>
      <c r="N73" s="114"/>
      <c r="O73" s="21" t="s">
        <v>288</v>
      </c>
      <c r="P73" s="134"/>
    </row>
    <row r="74" spans="2:16" ht="50" x14ac:dyDescent="0.25">
      <c r="B74" s="105"/>
      <c r="C74" s="107"/>
      <c r="D74" s="14" t="s">
        <v>289</v>
      </c>
      <c r="E74" s="32" t="s">
        <v>290</v>
      </c>
      <c r="F74" s="32" t="s">
        <v>242</v>
      </c>
      <c r="G74" s="65" t="s">
        <v>291</v>
      </c>
      <c r="H74" s="32" t="s">
        <v>212</v>
      </c>
      <c r="I74" s="65" t="s">
        <v>392</v>
      </c>
      <c r="J74" s="52">
        <v>2</v>
      </c>
      <c r="K74" s="52">
        <v>1</v>
      </c>
      <c r="L74" s="44">
        <f t="shared" si="2"/>
        <v>0.5</v>
      </c>
      <c r="M74" s="45" t="s">
        <v>24</v>
      </c>
      <c r="N74" s="114"/>
      <c r="O74" s="21" t="s">
        <v>292</v>
      </c>
      <c r="P74" s="134"/>
    </row>
    <row r="75" spans="2:16" ht="100" x14ac:dyDescent="0.25">
      <c r="B75" s="116" t="s">
        <v>293</v>
      </c>
      <c r="C75" s="119" t="s">
        <v>294</v>
      </c>
      <c r="D75" s="42" t="s">
        <v>295</v>
      </c>
      <c r="E75" s="32" t="s">
        <v>296</v>
      </c>
      <c r="F75" s="32" t="s">
        <v>297</v>
      </c>
      <c r="G75" s="65" t="s">
        <v>297</v>
      </c>
      <c r="H75" s="32" t="s">
        <v>212</v>
      </c>
      <c r="I75" s="54">
        <v>45061</v>
      </c>
      <c r="J75" s="52">
        <v>1</v>
      </c>
      <c r="K75" s="52">
        <v>0</v>
      </c>
      <c r="L75" s="44">
        <f t="shared" si="2"/>
        <v>0</v>
      </c>
      <c r="M75" s="45" t="s">
        <v>24</v>
      </c>
      <c r="N75" s="114"/>
      <c r="O75" s="21" t="s">
        <v>25</v>
      </c>
      <c r="P75" s="134"/>
    </row>
    <row r="76" spans="2:16" ht="75" x14ac:dyDescent="0.25">
      <c r="B76" s="117"/>
      <c r="C76" s="120"/>
      <c r="D76" s="42" t="s">
        <v>298</v>
      </c>
      <c r="E76" s="42" t="s">
        <v>299</v>
      </c>
      <c r="F76" s="42" t="s">
        <v>300</v>
      </c>
      <c r="G76" s="25" t="s">
        <v>301</v>
      </c>
      <c r="H76" s="14" t="s">
        <v>212</v>
      </c>
      <c r="I76" s="25" t="s">
        <v>302</v>
      </c>
      <c r="J76" s="52">
        <v>2</v>
      </c>
      <c r="K76" s="52">
        <v>0</v>
      </c>
      <c r="L76" s="44">
        <f t="shared" si="2"/>
        <v>0</v>
      </c>
      <c r="M76" s="45" t="s">
        <v>24</v>
      </c>
      <c r="N76" s="114"/>
      <c r="O76" s="21" t="s">
        <v>25</v>
      </c>
      <c r="P76" s="134"/>
    </row>
    <row r="77" spans="2:16" ht="100" x14ac:dyDescent="0.25">
      <c r="B77" s="117"/>
      <c r="C77" s="120"/>
      <c r="D77" s="14" t="s">
        <v>303</v>
      </c>
      <c r="E77" s="14" t="s">
        <v>304</v>
      </c>
      <c r="F77" s="14" t="s">
        <v>305</v>
      </c>
      <c r="G77" s="63" t="s">
        <v>305</v>
      </c>
      <c r="H77" s="14" t="s">
        <v>306</v>
      </c>
      <c r="I77" s="25">
        <v>45230</v>
      </c>
      <c r="J77" s="52">
        <v>1</v>
      </c>
      <c r="K77" s="52">
        <v>0</v>
      </c>
      <c r="L77" s="44">
        <f t="shared" si="2"/>
        <v>0</v>
      </c>
      <c r="M77" s="45" t="s">
        <v>24</v>
      </c>
      <c r="N77" s="114"/>
      <c r="O77" s="21" t="s">
        <v>25</v>
      </c>
      <c r="P77" s="134"/>
    </row>
    <row r="78" spans="2:16" ht="87.5" x14ac:dyDescent="0.25">
      <c r="B78" s="117"/>
      <c r="C78" s="120"/>
      <c r="D78" s="14" t="s">
        <v>307</v>
      </c>
      <c r="E78" s="14" t="s">
        <v>308</v>
      </c>
      <c r="F78" s="14" t="s">
        <v>309</v>
      </c>
      <c r="G78" s="63" t="s">
        <v>310</v>
      </c>
      <c r="H78" s="14" t="s">
        <v>306</v>
      </c>
      <c r="I78" s="25">
        <v>45260</v>
      </c>
      <c r="J78" s="52">
        <v>1</v>
      </c>
      <c r="K78" s="52">
        <v>0</v>
      </c>
      <c r="L78" s="44">
        <f t="shared" si="2"/>
        <v>0</v>
      </c>
      <c r="M78" s="45" t="s">
        <v>24</v>
      </c>
      <c r="N78" s="114"/>
      <c r="O78" s="21" t="s">
        <v>25</v>
      </c>
      <c r="P78" s="134"/>
    </row>
    <row r="79" spans="2:16" ht="100" x14ac:dyDescent="0.25">
      <c r="B79" s="117"/>
      <c r="C79" s="120"/>
      <c r="D79" s="14" t="s">
        <v>311</v>
      </c>
      <c r="E79" s="14" t="s">
        <v>312</v>
      </c>
      <c r="F79" s="14" t="s">
        <v>313</v>
      </c>
      <c r="G79" s="63" t="s">
        <v>313</v>
      </c>
      <c r="H79" s="14" t="s">
        <v>212</v>
      </c>
      <c r="I79" s="25" t="s">
        <v>314</v>
      </c>
      <c r="J79" s="52">
        <v>1</v>
      </c>
      <c r="K79" s="52">
        <v>0</v>
      </c>
      <c r="L79" s="44">
        <f t="shared" si="2"/>
        <v>0</v>
      </c>
      <c r="M79" s="45" t="s">
        <v>24</v>
      </c>
      <c r="N79" s="114"/>
      <c r="O79" s="21" t="s">
        <v>25</v>
      </c>
      <c r="P79" s="134"/>
    </row>
    <row r="80" spans="2:16" ht="87.5" x14ac:dyDescent="0.25">
      <c r="B80" s="118"/>
      <c r="C80" s="121"/>
      <c r="D80" s="14" t="s">
        <v>315</v>
      </c>
      <c r="E80" s="14" t="s">
        <v>316</v>
      </c>
      <c r="F80" s="14" t="s">
        <v>317</v>
      </c>
      <c r="G80" s="63" t="s">
        <v>318</v>
      </c>
      <c r="H80" s="14" t="s">
        <v>212</v>
      </c>
      <c r="I80" s="25" t="s">
        <v>213</v>
      </c>
      <c r="J80" s="52">
        <v>2</v>
      </c>
      <c r="K80" s="52">
        <v>0</v>
      </c>
      <c r="L80" s="44">
        <f t="shared" si="2"/>
        <v>0</v>
      </c>
      <c r="M80" s="45" t="s">
        <v>24</v>
      </c>
      <c r="N80" s="114"/>
      <c r="O80" s="21" t="s">
        <v>25</v>
      </c>
      <c r="P80" s="134"/>
    </row>
    <row r="81" spans="2:16" ht="116.25" customHeight="1" x14ac:dyDescent="0.25">
      <c r="B81" s="105" t="s">
        <v>319</v>
      </c>
      <c r="C81" s="107" t="s">
        <v>320</v>
      </c>
      <c r="D81" s="32" t="s">
        <v>321</v>
      </c>
      <c r="E81" s="32" t="s">
        <v>322</v>
      </c>
      <c r="F81" s="32" t="s">
        <v>171</v>
      </c>
      <c r="G81" s="48" t="s">
        <v>323</v>
      </c>
      <c r="H81" s="32" t="s">
        <v>172</v>
      </c>
      <c r="I81" s="82" t="s">
        <v>173</v>
      </c>
      <c r="J81" s="43">
        <v>1</v>
      </c>
      <c r="K81" s="43">
        <v>1</v>
      </c>
      <c r="L81" s="44">
        <f t="shared" si="2"/>
        <v>1</v>
      </c>
      <c r="M81" s="45" t="s">
        <v>31</v>
      </c>
      <c r="N81" s="114"/>
      <c r="O81" s="64" t="s">
        <v>324</v>
      </c>
      <c r="P81" s="134"/>
    </row>
    <row r="82" spans="2:16" ht="114.75" customHeight="1" x14ac:dyDescent="0.25">
      <c r="B82" s="105"/>
      <c r="C82" s="107"/>
      <c r="D82" s="32" t="s">
        <v>325</v>
      </c>
      <c r="E82" s="14" t="s">
        <v>326</v>
      </c>
      <c r="F82" s="14" t="s">
        <v>106</v>
      </c>
      <c r="G82" s="14" t="s">
        <v>327</v>
      </c>
      <c r="H82" s="42" t="s">
        <v>74</v>
      </c>
      <c r="I82" s="53" t="s">
        <v>177</v>
      </c>
      <c r="J82" s="52">
        <v>2</v>
      </c>
      <c r="K82" s="52">
        <v>0</v>
      </c>
      <c r="L82" s="44">
        <f t="shared" si="2"/>
        <v>0</v>
      </c>
      <c r="M82" s="45" t="s">
        <v>24</v>
      </c>
      <c r="N82" s="114"/>
      <c r="O82" s="21" t="s">
        <v>25</v>
      </c>
      <c r="P82" s="134"/>
    </row>
    <row r="83" spans="2:16" ht="75" x14ac:dyDescent="0.25">
      <c r="B83" s="105"/>
      <c r="C83" s="107"/>
      <c r="D83" s="14" t="s">
        <v>328</v>
      </c>
      <c r="E83" s="14" t="s">
        <v>329</v>
      </c>
      <c r="F83" s="14" t="s">
        <v>330</v>
      </c>
      <c r="G83" s="48" t="s">
        <v>331</v>
      </c>
      <c r="H83" s="14" t="s">
        <v>172</v>
      </c>
      <c r="I83" s="14" t="s">
        <v>393</v>
      </c>
      <c r="J83" s="66">
        <v>2</v>
      </c>
      <c r="K83" s="66">
        <v>1</v>
      </c>
      <c r="L83" s="44">
        <f t="shared" si="2"/>
        <v>0.5</v>
      </c>
      <c r="M83" s="45" t="s">
        <v>24</v>
      </c>
      <c r="N83" s="114"/>
      <c r="O83" s="21" t="s">
        <v>332</v>
      </c>
      <c r="P83" s="134"/>
    </row>
    <row r="84" spans="2:16" ht="100" x14ac:dyDescent="0.25">
      <c r="B84" s="105"/>
      <c r="C84" s="107"/>
      <c r="D84" s="14" t="s">
        <v>333</v>
      </c>
      <c r="E84" s="14" t="s">
        <v>334</v>
      </c>
      <c r="F84" s="14" t="s">
        <v>106</v>
      </c>
      <c r="G84" s="48" t="s">
        <v>335</v>
      </c>
      <c r="H84" s="14" t="s">
        <v>74</v>
      </c>
      <c r="I84" s="14" t="s">
        <v>394</v>
      </c>
      <c r="J84" s="66">
        <v>6</v>
      </c>
      <c r="K84" s="66">
        <v>2</v>
      </c>
      <c r="L84" s="44">
        <f t="shared" si="2"/>
        <v>0.33333333333333331</v>
      </c>
      <c r="M84" s="45" t="s">
        <v>24</v>
      </c>
      <c r="N84" s="114"/>
      <c r="O84" s="21" t="s">
        <v>336</v>
      </c>
      <c r="P84" s="134"/>
    </row>
    <row r="85" spans="2:16" ht="75" x14ac:dyDescent="0.25">
      <c r="B85" s="105"/>
      <c r="C85" s="107"/>
      <c r="D85" s="14" t="s">
        <v>337</v>
      </c>
      <c r="E85" s="14" t="s">
        <v>338</v>
      </c>
      <c r="F85" s="14" t="s">
        <v>242</v>
      </c>
      <c r="G85" s="48" t="s">
        <v>339</v>
      </c>
      <c r="H85" s="48" t="s">
        <v>172</v>
      </c>
      <c r="I85" s="42" t="s">
        <v>86</v>
      </c>
      <c r="J85" s="66">
        <v>2</v>
      </c>
      <c r="K85" s="66">
        <v>0</v>
      </c>
      <c r="L85" s="44">
        <f t="shared" si="2"/>
        <v>0</v>
      </c>
      <c r="M85" s="45" t="s">
        <v>24</v>
      </c>
      <c r="N85" s="114"/>
      <c r="O85" s="21" t="s">
        <v>25</v>
      </c>
      <c r="P85" s="134"/>
    </row>
    <row r="86" spans="2:16" ht="60.75" customHeight="1" thickBot="1" x14ac:dyDescent="0.3">
      <c r="B86" s="26" t="s">
        <v>340</v>
      </c>
      <c r="C86" s="27" t="s">
        <v>341</v>
      </c>
      <c r="D86" s="28" t="s">
        <v>342</v>
      </c>
      <c r="E86" s="55" t="s">
        <v>343</v>
      </c>
      <c r="F86" s="55" t="s">
        <v>132</v>
      </c>
      <c r="G86" s="67" t="s">
        <v>344</v>
      </c>
      <c r="H86" s="55" t="s">
        <v>212</v>
      </c>
      <c r="I86" s="67" t="s">
        <v>395</v>
      </c>
      <c r="J86" s="68">
        <v>2</v>
      </c>
      <c r="K86" s="57">
        <v>1</v>
      </c>
      <c r="L86" s="58">
        <f t="shared" si="2"/>
        <v>0.5</v>
      </c>
      <c r="M86" s="59" t="s">
        <v>24</v>
      </c>
      <c r="N86" s="115"/>
      <c r="O86" s="85" t="s">
        <v>345</v>
      </c>
      <c r="P86" s="134"/>
    </row>
    <row r="87" spans="2:16" ht="10" customHeight="1" thickBot="1" x14ac:dyDescent="0.3">
      <c r="B87" s="99" t="s">
        <v>346</v>
      </c>
      <c r="C87" s="100"/>
      <c r="D87" s="100"/>
      <c r="E87" s="100"/>
      <c r="F87" s="100"/>
      <c r="G87" s="100"/>
      <c r="H87" s="100"/>
      <c r="I87" s="100"/>
      <c r="J87" s="100"/>
      <c r="K87" s="100"/>
      <c r="L87" s="100"/>
      <c r="M87" s="100"/>
      <c r="N87" s="100"/>
      <c r="O87" s="100"/>
      <c r="P87" s="134"/>
    </row>
    <row r="88" spans="2:16" ht="35" customHeight="1" thickBot="1" x14ac:dyDescent="0.3">
      <c r="B88" s="101" t="s">
        <v>4</v>
      </c>
      <c r="C88" s="102"/>
      <c r="D88" s="103" t="s">
        <v>5</v>
      </c>
      <c r="E88" s="102"/>
      <c r="F88" s="6" t="s">
        <v>6</v>
      </c>
      <c r="G88" s="6" t="s">
        <v>7</v>
      </c>
      <c r="H88" s="6" t="s">
        <v>8</v>
      </c>
      <c r="I88" s="6" t="s">
        <v>9</v>
      </c>
      <c r="J88" s="6" t="s">
        <v>10</v>
      </c>
      <c r="K88" s="6" t="s">
        <v>11</v>
      </c>
      <c r="L88" s="6" t="s">
        <v>58</v>
      </c>
      <c r="M88" s="6" t="s">
        <v>13</v>
      </c>
      <c r="N88" s="6" t="s">
        <v>14</v>
      </c>
      <c r="O88" s="7" t="s">
        <v>55</v>
      </c>
      <c r="P88" s="134"/>
    </row>
    <row r="89" spans="2:16" ht="50" x14ac:dyDescent="0.25">
      <c r="B89" s="104" t="s">
        <v>347</v>
      </c>
      <c r="C89" s="106" t="s">
        <v>348</v>
      </c>
      <c r="D89" s="10" t="s">
        <v>349</v>
      </c>
      <c r="E89" s="69" t="s">
        <v>350</v>
      </c>
      <c r="F89" s="10" t="s">
        <v>351</v>
      </c>
      <c r="G89" s="60" t="s">
        <v>22</v>
      </c>
      <c r="H89" s="69" t="s">
        <v>23</v>
      </c>
      <c r="I89" s="70" t="s">
        <v>107</v>
      </c>
      <c r="J89" s="71">
        <v>2</v>
      </c>
      <c r="K89" s="71">
        <v>0</v>
      </c>
      <c r="L89" s="39">
        <f t="shared" ref="L89:L96" si="3">+K89/J89</f>
        <v>0</v>
      </c>
      <c r="M89" s="40" t="s">
        <v>24</v>
      </c>
      <c r="N89" s="108">
        <f>AVERAGE(L89:L96)</f>
        <v>0.10416666666666666</v>
      </c>
      <c r="O89" s="13" t="s">
        <v>25</v>
      </c>
      <c r="P89" s="134"/>
    </row>
    <row r="90" spans="2:16" ht="82.5" customHeight="1" x14ac:dyDescent="0.25">
      <c r="B90" s="105"/>
      <c r="C90" s="107"/>
      <c r="D90" s="42" t="s">
        <v>352</v>
      </c>
      <c r="E90" s="42" t="s">
        <v>353</v>
      </c>
      <c r="F90" s="14" t="s">
        <v>354</v>
      </c>
      <c r="G90" s="25" t="s">
        <v>22</v>
      </c>
      <c r="H90" s="42" t="s">
        <v>93</v>
      </c>
      <c r="I90" s="25">
        <v>45107</v>
      </c>
      <c r="J90" s="43">
        <v>1</v>
      </c>
      <c r="K90" s="43">
        <v>0</v>
      </c>
      <c r="L90" s="62">
        <f t="shared" si="3"/>
        <v>0</v>
      </c>
      <c r="M90" s="45" t="s">
        <v>24</v>
      </c>
      <c r="N90" s="109"/>
      <c r="O90" s="21" t="s">
        <v>25</v>
      </c>
      <c r="P90" s="134"/>
    </row>
    <row r="91" spans="2:16" ht="50" x14ac:dyDescent="0.25">
      <c r="B91" s="105"/>
      <c r="C91" s="107"/>
      <c r="D91" s="42" t="s">
        <v>355</v>
      </c>
      <c r="E91" s="48" t="s">
        <v>356</v>
      </c>
      <c r="F91" s="14" t="s">
        <v>357</v>
      </c>
      <c r="G91" s="25" t="s">
        <v>22</v>
      </c>
      <c r="H91" s="14" t="s">
        <v>358</v>
      </c>
      <c r="I91" s="25">
        <v>45138</v>
      </c>
      <c r="J91" s="43">
        <v>1</v>
      </c>
      <c r="K91" s="43">
        <v>0</v>
      </c>
      <c r="L91" s="62">
        <f t="shared" si="3"/>
        <v>0</v>
      </c>
      <c r="M91" s="45" t="s">
        <v>24</v>
      </c>
      <c r="N91" s="109"/>
      <c r="O91" s="21" t="s">
        <v>25</v>
      </c>
      <c r="P91" s="134"/>
    </row>
    <row r="92" spans="2:16" ht="50" x14ac:dyDescent="0.25">
      <c r="B92" s="105"/>
      <c r="C92" s="107"/>
      <c r="D92" s="42" t="s">
        <v>359</v>
      </c>
      <c r="E92" s="72" t="s">
        <v>360</v>
      </c>
      <c r="F92" s="32" t="s">
        <v>201</v>
      </c>
      <c r="G92" s="54" t="s">
        <v>22</v>
      </c>
      <c r="H92" s="32" t="s">
        <v>202</v>
      </c>
      <c r="I92" s="65" t="s">
        <v>391</v>
      </c>
      <c r="J92" s="52">
        <v>3</v>
      </c>
      <c r="K92" s="52">
        <v>1</v>
      </c>
      <c r="L92" s="44">
        <f t="shared" si="3"/>
        <v>0.33333333333333331</v>
      </c>
      <c r="M92" s="45" t="s">
        <v>24</v>
      </c>
      <c r="N92" s="109"/>
      <c r="O92" s="21" t="s">
        <v>361</v>
      </c>
      <c r="P92" s="134"/>
    </row>
    <row r="93" spans="2:16" ht="62.5" x14ac:dyDescent="0.25">
      <c r="B93" s="105"/>
      <c r="C93" s="107"/>
      <c r="D93" s="42" t="s">
        <v>362</v>
      </c>
      <c r="E93" s="72" t="s">
        <v>363</v>
      </c>
      <c r="F93" s="32" t="s">
        <v>132</v>
      </c>
      <c r="G93" s="54" t="s">
        <v>22</v>
      </c>
      <c r="H93" s="32" t="s">
        <v>364</v>
      </c>
      <c r="I93" s="54">
        <v>45107</v>
      </c>
      <c r="J93" s="52">
        <v>1</v>
      </c>
      <c r="K93" s="52">
        <v>0</v>
      </c>
      <c r="L93" s="44">
        <f t="shared" si="3"/>
        <v>0</v>
      </c>
      <c r="M93" s="45" t="s">
        <v>24</v>
      </c>
      <c r="N93" s="109"/>
      <c r="O93" s="21" t="s">
        <v>25</v>
      </c>
      <c r="P93" s="134"/>
    </row>
    <row r="94" spans="2:16" ht="62.5" x14ac:dyDescent="0.25">
      <c r="B94" s="16" t="s">
        <v>365</v>
      </c>
      <c r="C94" s="73" t="s">
        <v>366</v>
      </c>
      <c r="D94" s="14" t="s">
        <v>367</v>
      </c>
      <c r="E94" s="32" t="s">
        <v>368</v>
      </c>
      <c r="F94" s="14" t="s">
        <v>351</v>
      </c>
      <c r="G94" s="65" t="s">
        <v>22</v>
      </c>
      <c r="H94" s="32" t="s">
        <v>23</v>
      </c>
      <c r="I94" s="54" t="s">
        <v>86</v>
      </c>
      <c r="J94" s="52">
        <v>2</v>
      </c>
      <c r="K94" s="52">
        <v>0</v>
      </c>
      <c r="L94" s="44">
        <f t="shared" si="3"/>
        <v>0</v>
      </c>
      <c r="M94" s="45" t="s">
        <v>24</v>
      </c>
      <c r="N94" s="109"/>
      <c r="O94" s="21" t="s">
        <v>25</v>
      </c>
      <c r="P94" s="134"/>
    </row>
    <row r="95" spans="2:16" ht="50" x14ac:dyDescent="0.25">
      <c r="B95" s="16" t="s">
        <v>369</v>
      </c>
      <c r="C95" s="73" t="s">
        <v>370</v>
      </c>
      <c r="D95" s="14" t="s">
        <v>371</v>
      </c>
      <c r="E95" s="32" t="s">
        <v>372</v>
      </c>
      <c r="F95" s="14" t="s">
        <v>351</v>
      </c>
      <c r="G95" s="63" t="s">
        <v>22</v>
      </c>
      <c r="H95" s="32" t="s">
        <v>23</v>
      </c>
      <c r="I95" s="54" t="s">
        <v>86</v>
      </c>
      <c r="J95" s="52">
        <v>2</v>
      </c>
      <c r="K95" s="52">
        <v>0</v>
      </c>
      <c r="L95" s="44">
        <f t="shared" si="3"/>
        <v>0</v>
      </c>
      <c r="M95" s="45" t="s">
        <v>24</v>
      </c>
      <c r="N95" s="109"/>
      <c r="O95" s="21" t="s">
        <v>25</v>
      </c>
      <c r="P95" s="134"/>
    </row>
    <row r="96" spans="2:16" ht="130.5" customHeight="1" thickBot="1" x14ac:dyDescent="0.3">
      <c r="B96" s="26" t="s">
        <v>373</v>
      </c>
      <c r="C96" s="74" t="s">
        <v>374</v>
      </c>
      <c r="D96" s="28" t="s">
        <v>375</v>
      </c>
      <c r="E96" s="28" t="s">
        <v>376</v>
      </c>
      <c r="F96" s="28" t="s">
        <v>377</v>
      </c>
      <c r="G96" s="75" t="s">
        <v>22</v>
      </c>
      <c r="H96" s="28" t="s">
        <v>122</v>
      </c>
      <c r="I96" s="75" t="s">
        <v>396</v>
      </c>
      <c r="J96" s="68">
        <v>4</v>
      </c>
      <c r="K96" s="68">
        <v>2</v>
      </c>
      <c r="L96" s="58">
        <f t="shared" si="3"/>
        <v>0.5</v>
      </c>
      <c r="M96" s="59" t="s">
        <v>24</v>
      </c>
      <c r="N96" s="110"/>
      <c r="O96" s="76" t="s">
        <v>378</v>
      </c>
      <c r="P96" s="135"/>
    </row>
    <row r="97" spans="3:15" ht="37.5" customHeight="1" x14ac:dyDescent="0.25"/>
    <row r="98" spans="3:15" ht="15" customHeight="1" x14ac:dyDescent="0.35">
      <c r="N98"/>
    </row>
    <row r="99" spans="3:15" ht="15" customHeight="1" x14ac:dyDescent="0.3">
      <c r="C99" s="154"/>
      <c r="D99" s="154"/>
      <c r="E99" s="154"/>
      <c r="F99" s="154"/>
      <c r="G99" s="154"/>
      <c r="K99" s="155"/>
      <c r="L99" s="155"/>
      <c r="M99" s="155"/>
      <c r="N99" s="155"/>
      <c r="O99" s="156"/>
    </row>
    <row r="100" spans="3:15" ht="15" customHeight="1" x14ac:dyDescent="0.3">
      <c r="C100" s="157" t="s">
        <v>399</v>
      </c>
      <c r="D100" s="157"/>
      <c r="E100" s="157"/>
      <c r="F100" s="157"/>
      <c r="G100" s="157"/>
      <c r="H100" s="2"/>
      <c r="I100" s="93"/>
      <c r="J100" s="94"/>
      <c r="K100" s="157" t="s">
        <v>400</v>
      </c>
      <c r="L100" s="157"/>
      <c r="M100" s="157"/>
      <c r="N100" s="157"/>
      <c r="O100" s="158"/>
    </row>
    <row r="101" spans="3:15" ht="15" customHeight="1" x14ac:dyDescent="0.3">
      <c r="C101" s="159" t="s">
        <v>401</v>
      </c>
      <c r="D101" s="159"/>
      <c r="E101" s="159"/>
      <c r="F101" s="159"/>
      <c r="G101" s="159"/>
      <c r="H101" s="2"/>
      <c r="I101" s="93"/>
      <c r="J101" s="95"/>
      <c r="K101" s="159" t="s">
        <v>402</v>
      </c>
      <c r="L101" s="159"/>
      <c r="M101" s="159"/>
      <c r="N101" s="159"/>
      <c r="O101" s="147"/>
    </row>
    <row r="102" spans="3:15" ht="15" customHeight="1" x14ac:dyDescent="0.3">
      <c r="C102" s="94"/>
      <c r="D102" s="94"/>
      <c r="E102" s="2"/>
      <c r="F102" s="2"/>
      <c r="G102" s="94"/>
      <c r="H102" s="2"/>
      <c r="I102" s="93"/>
      <c r="J102" s="95"/>
      <c r="K102" s="94"/>
      <c r="L102" s="94"/>
      <c r="M102" s="94"/>
      <c r="N102" s="94"/>
      <c r="O102" s="3"/>
    </row>
    <row r="103" spans="3:15" ht="15" customHeight="1" x14ac:dyDescent="0.3">
      <c r="C103" s="94"/>
      <c r="D103" s="94"/>
      <c r="E103" s="2"/>
      <c r="F103" s="2"/>
      <c r="G103" s="94"/>
      <c r="H103" s="2"/>
      <c r="I103" s="93"/>
      <c r="J103" s="95"/>
      <c r="K103" s="94"/>
      <c r="L103" s="94"/>
      <c r="M103" s="94"/>
      <c r="N103" s="94"/>
      <c r="O103" s="3"/>
    </row>
    <row r="104" spans="3:15" ht="15" customHeight="1" x14ac:dyDescent="0.3">
      <c r="C104" s="94"/>
      <c r="D104" s="94"/>
      <c r="E104" s="2"/>
      <c r="F104" s="2"/>
      <c r="G104" s="94"/>
      <c r="H104" s="2"/>
      <c r="I104" s="93"/>
      <c r="J104" s="95"/>
      <c r="K104" s="94"/>
      <c r="L104" s="94"/>
      <c r="M104" s="94"/>
      <c r="N104" s="94"/>
      <c r="O104" s="3"/>
    </row>
    <row r="105" spans="3:15" ht="15" customHeight="1" x14ac:dyDescent="0.25"/>
    <row r="106" spans="3:15" ht="15" customHeight="1" x14ac:dyDescent="0.25">
      <c r="C106" s="96"/>
      <c r="D106" s="96"/>
      <c r="E106" s="97"/>
      <c r="F106" s="97"/>
      <c r="G106" s="96"/>
      <c r="K106" s="96"/>
      <c r="L106" s="96"/>
      <c r="M106" s="96"/>
      <c r="N106" s="96"/>
      <c r="O106" s="98"/>
    </row>
    <row r="107" spans="3:15" ht="15" customHeight="1" x14ac:dyDescent="0.3">
      <c r="C107" s="157" t="s">
        <v>403</v>
      </c>
      <c r="D107" s="157"/>
      <c r="E107" s="157"/>
      <c r="F107" s="157"/>
      <c r="G107" s="157"/>
      <c r="K107" s="157" t="s">
        <v>404</v>
      </c>
      <c r="L107" s="157"/>
      <c r="M107" s="157"/>
      <c r="N107" s="157"/>
      <c r="O107" s="158"/>
    </row>
    <row r="108" spans="3:15" ht="16.5" customHeight="1" x14ac:dyDescent="0.3">
      <c r="C108" s="159" t="s">
        <v>405</v>
      </c>
      <c r="D108" s="159"/>
      <c r="E108" s="159"/>
      <c r="F108" s="159"/>
      <c r="G108" s="159"/>
      <c r="K108" s="159" t="s">
        <v>405</v>
      </c>
      <c r="L108" s="159"/>
      <c r="M108" s="159"/>
      <c r="N108" s="159"/>
      <c r="O108" s="147"/>
    </row>
    <row r="109" spans="3:15" ht="15" customHeight="1" x14ac:dyDescent="0.25"/>
    <row r="113" spans="3:7" x14ac:dyDescent="0.25">
      <c r="C113" s="96"/>
      <c r="D113" s="96"/>
      <c r="E113" s="97"/>
      <c r="F113" s="97"/>
      <c r="G113" s="96"/>
    </row>
    <row r="114" spans="3:7" ht="13" x14ac:dyDescent="0.3">
      <c r="C114" s="157" t="s">
        <v>406</v>
      </c>
      <c r="D114" s="157"/>
      <c r="E114" s="157"/>
      <c r="F114" s="157"/>
      <c r="G114" s="157"/>
    </row>
    <row r="115" spans="3:7" ht="13" x14ac:dyDescent="0.3">
      <c r="C115" s="159" t="s">
        <v>405</v>
      </c>
      <c r="D115" s="159"/>
      <c r="E115" s="159"/>
      <c r="F115" s="159"/>
      <c r="G115" s="159"/>
    </row>
  </sheetData>
  <mergeCells count="66">
    <mergeCell ref="C115:G115"/>
    <mergeCell ref="C107:G107"/>
    <mergeCell ref="K107:O107"/>
    <mergeCell ref="C108:G108"/>
    <mergeCell ref="K108:O108"/>
    <mergeCell ref="C114:G114"/>
    <mergeCell ref="C99:G99"/>
    <mergeCell ref="K99:O99"/>
    <mergeCell ref="C100:G100"/>
    <mergeCell ref="K100:O100"/>
    <mergeCell ref="C101:G101"/>
    <mergeCell ref="K101:O101"/>
    <mergeCell ref="B1:P1"/>
    <mergeCell ref="B2:P2"/>
    <mergeCell ref="B3:P3"/>
    <mergeCell ref="B4:P4"/>
    <mergeCell ref="B5:C5"/>
    <mergeCell ref="D5:E5"/>
    <mergeCell ref="N6:N10"/>
    <mergeCell ref="P6:P96"/>
    <mergeCell ref="B11:O11"/>
    <mergeCell ref="B12:C12"/>
    <mergeCell ref="D12:E12"/>
    <mergeCell ref="B13:O13"/>
    <mergeCell ref="B14:O14"/>
    <mergeCell ref="B15:C15"/>
    <mergeCell ref="D15:E15"/>
    <mergeCell ref="B16:B30"/>
    <mergeCell ref="C16:C30"/>
    <mergeCell ref="N16:N39"/>
    <mergeCell ref="B31:B33"/>
    <mergeCell ref="C31:C33"/>
    <mergeCell ref="B35:B39"/>
    <mergeCell ref="C35:C39"/>
    <mergeCell ref="B40:O40"/>
    <mergeCell ref="B41:C41"/>
    <mergeCell ref="D41:E41"/>
    <mergeCell ref="B42:B43"/>
    <mergeCell ref="C42:C43"/>
    <mergeCell ref="N42:N66"/>
    <mergeCell ref="B44:B48"/>
    <mergeCell ref="C44:C48"/>
    <mergeCell ref="B49:B50"/>
    <mergeCell ref="C49:C50"/>
    <mergeCell ref="B51:B59"/>
    <mergeCell ref="C51:C59"/>
    <mergeCell ref="B60:B66"/>
    <mergeCell ref="C60:C66"/>
    <mergeCell ref="B67:O67"/>
    <mergeCell ref="B69:B72"/>
    <mergeCell ref="C69:C72"/>
    <mergeCell ref="N69:N86"/>
    <mergeCell ref="B73:B74"/>
    <mergeCell ref="C73:C74"/>
    <mergeCell ref="B75:B80"/>
    <mergeCell ref="C75:C80"/>
    <mergeCell ref="B81:B85"/>
    <mergeCell ref="C81:C85"/>
    <mergeCell ref="B68:C68"/>
    <mergeCell ref="D68:E68"/>
    <mergeCell ref="B87:O87"/>
    <mergeCell ref="B88:C88"/>
    <mergeCell ref="D88:E88"/>
    <mergeCell ref="B89:B93"/>
    <mergeCell ref="C89:C93"/>
    <mergeCell ref="N89:N96"/>
  </mergeCells>
  <conditionalFormatting sqref="M6:M10">
    <cfRule type="containsText" dxfId="24" priority="1" operator="containsText" text="NO CUMPLIDA">
      <formula>NOT(ISERROR(SEARCH("NO CUMPLIDA",M6)))</formula>
    </cfRule>
    <cfRule type="containsText" dxfId="23" priority="2" operator="containsText" text="CUMPLIDA">
      <formula>NOT(ISERROR(SEARCH("CUMPLIDA",M6)))</formula>
    </cfRule>
  </conditionalFormatting>
  <conditionalFormatting sqref="M16:M39 M42:M66 M69:M86">
    <cfRule type="containsText" dxfId="22" priority="5" operator="containsText" text="NO CUMPLIDA">
      <formula>NOT(ISERROR(SEARCH("NO CUMPLIDA",M16)))</formula>
    </cfRule>
    <cfRule type="containsText" dxfId="21" priority="6" operator="containsText" text="CUMPLIDA">
      <formula>NOT(ISERROR(SEARCH("CUMPLIDA",M16)))</formula>
    </cfRule>
  </conditionalFormatting>
  <conditionalFormatting sqref="M89:M96">
    <cfRule type="containsText" dxfId="20" priority="3" operator="containsText" text="NO CUMPLIDA">
      <formula>NOT(ISERROR(SEARCH("NO CUMPLIDA",M89)))</formula>
    </cfRule>
    <cfRule type="containsText" dxfId="19" priority="4" operator="containsText" text="CUMPLIDA">
      <formula>NOT(ISERROR(SEARCH("CUMPLIDA",M89)))</formula>
    </cfRule>
  </conditionalFormatting>
  <conditionalFormatting sqref="N6">
    <cfRule type="cellIs" dxfId="18" priority="22" stopIfTrue="1" operator="between">
      <formula>80%</formula>
      <formula>100%</formula>
    </cfRule>
    <cfRule type="cellIs" dxfId="17" priority="23" stopIfTrue="1" operator="between">
      <formula>60%</formula>
      <formula>79.9%</formula>
    </cfRule>
    <cfRule type="cellIs" dxfId="16" priority="24" stopIfTrue="1" operator="lessThan">
      <formula>60%</formula>
    </cfRule>
    <cfRule type="cellIs" dxfId="15" priority="25" stopIfTrue="1" operator="between">
      <formula>0</formula>
      <formula>59</formula>
    </cfRule>
  </conditionalFormatting>
  <conditionalFormatting sqref="N16">
    <cfRule type="cellIs" dxfId="14" priority="19" stopIfTrue="1" operator="between">
      <formula>80%</formula>
      <formula>100%</formula>
    </cfRule>
    <cfRule type="cellIs" dxfId="13" priority="20" stopIfTrue="1" operator="between">
      <formula>60%</formula>
      <formula>79.9%</formula>
    </cfRule>
    <cfRule type="cellIs" dxfId="12" priority="21" stopIfTrue="1" operator="lessThan">
      <formula>60%</formula>
    </cfRule>
  </conditionalFormatting>
  <conditionalFormatting sqref="N42">
    <cfRule type="cellIs" dxfId="11" priority="16" stopIfTrue="1" operator="between">
      <formula>80%</formula>
      <formula>100%</formula>
    </cfRule>
    <cfRule type="cellIs" dxfId="10" priority="17" stopIfTrue="1" operator="between">
      <formula>15%</formula>
      <formula>79.9%</formula>
    </cfRule>
    <cfRule type="cellIs" dxfId="9" priority="18" stopIfTrue="1" operator="lessThan">
      <formula>10%</formula>
    </cfRule>
  </conditionalFormatting>
  <conditionalFormatting sqref="N89">
    <cfRule type="cellIs" dxfId="8" priority="7" stopIfTrue="1" operator="between">
      <formula>80%</formula>
      <formula>100%</formula>
    </cfRule>
    <cfRule type="cellIs" dxfId="7" priority="8" stopIfTrue="1" operator="between">
      <formula>4%</formula>
      <formula>79.9%</formula>
    </cfRule>
    <cfRule type="cellIs" dxfId="6" priority="9" stopIfTrue="1" operator="lessThan">
      <formula>3%</formula>
    </cfRule>
  </conditionalFormatting>
  <conditionalFormatting sqref="N69:O69">
    <cfRule type="cellIs" dxfId="5" priority="13" stopIfTrue="1" operator="between">
      <formula>80%</formula>
      <formula>100%</formula>
    </cfRule>
    <cfRule type="cellIs" dxfId="4" priority="14" stopIfTrue="1" operator="between">
      <formula>11%</formula>
      <formula>79.9%</formula>
    </cfRule>
    <cfRule type="cellIs" dxfId="3" priority="15" stopIfTrue="1" operator="lessThan">
      <formula>10%</formula>
    </cfRule>
  </conditionalFormatting>
  <conditionalFormatting sqref="P6">
    <cfRule type="cellIs" dxfId="2" priority="10" stopIfTrue="1" operator="between">
      <formula>80%</formula>
      <formula>100%</formula>
    </cfRule>
    <cfRule type="cellIs" dxfId="1" priority="11" stopIfTrue="1" operator="between">
      <formula>36%</formula>
      <formula>79.9%</formula>
    </cfRule>
    <cfRule type="cellIs" dxfId="0" priority="12" stopIfTrue="1" operator="lessThan">
      <formula>35%</formula>
    </cfRule>
  </conditionalFormatting>
  <dataValidations count="1">
    <dataValidation type="list" allowBlank="1" showInputMessage="1" showErrorMessage="1" sqref="M6:M10 M89:M96 M69:M86 M42:M66 M16:M39" xr:uid="{E82A29A6-4B3E-4231-9720-2D420ECFBD98}">
      <formula1>$X$6:$X$8</formula1>
    </dataValidation>
  </dataValidations>
  <pageMargins left="0.43307086614173229" right="0.11811023622047245" top="0.43307086614173229" bottom="0.43307086614173229" header="0.47244094488188981" footer="0.19685039370078741"/>
  <pageSetup scale="42" orientation="landscape" r:id="rId1"/>
  <rowBreaks count="1" manualBreakCount="1">
    <brk id="8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PAAC I Cuatrimestre 2023</vt:lpstr>
      <vt:lpstr>'PAAC I Cuatrimestre 2023'!_ftnref1</vt:lpstr>
      <vt:lpstr>'PAAC I Cuatrimestre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Maria Castaño Garcia</dc:creator>
  <cp:lastModifiedBy>Edgar Moises Ballesteros Rodriguez</cp:lastModifiedBy>
  <cp:lastPrinted>2023-05-15T20:16:12Z</cp:lastPrinted>
  <dcterms:created xsi:type="dcterms:W3CDTF">2023-05-11T20:58:26Z</dcterms:created>
  <dcterms:modified xsi:type="dcterms:W3CDTF">2023-05-15T20:17:40Z</dcterms:modified>
</cp:coreProperties>
</file>