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DIRECTOR ENCARGADO\2022\INFORMES DE AUDITORÍA\"/>
    </mc:Choice>
  </mc:AlternateContent>
  <xr:revisionPtr revIDLastSave="0" documentId="13_ncr:1_{5ADC2A22-2A04-462D-A531-52FBD6BF7079}" xr6:coauthVersionLast="47" xr6:coauthVersionMax="47" xr10:uidLastSave="{00000000-0000-0000-0000-000000000000}"/>
  <bookViews>
    <workbookView xWindow="-110" yWindow="-110" windowWidth="19420" windowHeight="10420" xr2:uid="{00000000-000D-0000-FFFF-FFFF00000000}"/>
  </bookViews>
  <sheets>
    <sheet name="F PLAN ANTIC Y ATN C SEGUIM (I)" sheetId="1" r:id="rId1"/>
  </sheets>
  <definedNames>
    <definedName name="_xlnm._FilterDatabase" localSheetId="0" hidden="1">'F PLAN ANTIC Y ATN C SEGUIM (I)'!$A$6:$Z$93</definedName>
    <definedName name="_ftn1" localSheetId="0">'F PLAN ANTIC Y ATN C SEGUIM (I)'!#REF!</definedName>
    <definedName name="_ftnref1" localSheetId="0">'F PLAN ANTIC Y ATN C SEGUIM (I)'!$F$70</definedName>
    <definedName name="_xlnm.Print_Area" localSheetId="0">'F PLAN ANTIC Y ATN C SEGUIM (I)'!$B$1:$P$113</definedName>
    <definedName name="_xlnm.Print_Titles" localSheetId="0">'F PLAN ANTIC Y ATN C SEGUIM (I)'!$1:$4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3" i="1" l="1"/>
  <c r="L92" i="1"/>
  <c r="L91" i="1"/>
  <c r="L90" i="1"/>
  <c r="L89" i="1"/>
  <c r="L88" i="1"/>
  <c r="L87" i="1"/>
  <c r="L86" i="1"/>
  <c r="L85" i="1"/>
  <c r="L84" i="1"/>
  <c r="L81" i="1"/>
  <c r="L80" i="1"/>
  <c r="L79" i="1"/>
  <c r="L78" i="1"/>
  <c r="L77" i="1"/>
  <c r="L76" i="1"/>
  <c r="L75" i="1"/>
  <c r="L74" i="1"/>
  <c r="L73" i="1"/>
  <c r="L72" i="1"/>
  <c r="L71" i="1"/>
  <c r="L70" i="1"/>
  <c r="L69" i="1"/>
  <c r="L66" i="1"/>
  <c r="L65" i="1"/>
  <c r="L64" i="1"/>
  <c r="L63" i="1"/>
  <c r="L62" i="1"/>
  <c r="L61" i="1"/>
  <c r="L60" i="1"/>
  <c r="L59" i="1"/>
  <c r="L58" i="1"/>
  <c r="L57" i="1"/>
  <c r="L56" i="1"/>
  <c r="L55" i="1"/>
  <c r="L54" i="1"/>
  <c r="L53" i="1"/>
  <c r="L52" i="1"/>
  <c r="L51" i="1"/>
  <c r="L50" i="1"/>
  <c r="L49" i="1"/>
  <c r="L48" i="1"/>
  <c r="L47" i="1"/>
  <c r="L46" i="1"/>
  <c r="L45" i="1"/>
  <c r="L44" i="1"/>
  <c r="L43" i="1"/>
  <c r="L42" i="1"/>
  <c r="L41" i="1"/>
  <c r="L38" i="1"/>
  <c r="L37" i="1"/>
  <c r="L36" i="1"/>
  <c r="L35" i="1"/>
  <c r="L34" i="1"/>
  <c r="L33" i="1"/>
  <c r="L32" i="1"/>
  <c r="L31" i="1"/>
  <c r="L30" i="1"/>
  <c r="L29" i="1"/>
  <c r="L28" i="1"/>
  <c r="L27" i="1"/>
  <c r="L26" i="1"/>
  <c r="L25" i="1"/>
  <c r="L24" i="1"/>
  <c r="L23" i="1"/>
  <c r="L22" i="1"/>
  <c r="L21" i="1"/>
  <c r="L20" i="1"/>
  <c r="L19" i="1"/>
  <c r="L18" i="1"/>
  <c r="L17" i="1"/>
  <c r="L11" i="1"/>
  <c r="L10" i="1"/>
  <c r="L9" i="1"/>
  <c r="L8" i="1"/>
  <c r="L7" i="1"/>
  <c r="N7" i="1" s="1"/>
  <c r="N69" i="1" l="1"/>
  <c r="N17" i="1"/>
  <c r="N41" i="1"/>
  <c r="N84" i="1"/>
  <c r="P7" i="1" l="1"/>
</calcChain>
</file>

<file path=xl/sharedStrings.xml><?xml version="1.0" encoding="utf-8"?>
<sst xmlns="http://schemas.openxmlformats.org/spreadsheetml/2006/main" count="722" uniqueCount="427">
  <si>
    <t xml:space="preserve">FISCALÍA GENERAL DE LA NACIÓN </t>
  </si>
  <si>
    <t>DIRECCIÓN DE CONTROL INTERNO</t>
  </si>
  <si>
    <t xml:space="preserve"> COMPONENTE 1. GESTIÓN DEL RIESGO DE CORRUPCIÓN - MAPA DE RIESGOS DE CORRUPCIÓN</t>
  </si>
  <si>
    <t>SUBCOMPONENTE</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</si>
  <si>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</si>
  <si>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</si>
  <si>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</si>
  <si>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</si>
  <si>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</si>
  <si>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</si>
  <si>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</si>
  <si>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</si>
  <si>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</si>
  <si>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</si>
  <si>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</si>
  <si>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</si>
  <si>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</si>
  <si>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</si>
  <si>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</si>
  <si>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Soportes de divulgación según medio utilizado</t>
  </si>
  <si>
    <t>N/A</t>
  </si>
  <si>
    <t>Dirección de Planeación y Desarrollo</t>
  </si>
  <si>
    <t xml:space="preserve">EN GESTION
</t>
  </si>
  <si>
    <t>1.2</t>
  </si>
  <si>
    <t xml:space="preserve">Construcción del Mapa de Riesgos de Corrupción </t>
  </si>
  <si>
    <t>1.2.1</t>
  </si>
  <si>
    <t>Construir o actualizar el mapa de riesgos de corrupción.</t>
  </si>
  <si>
    <t xml:space="preserve"> Mapa de Riesgo de Corrupción</t>
  </si>
  <si>
    <t>CUMPLIDA</t>
  </si>
  <si>
    <t>1.3</t>
  </si>
  <si>
    <t>Consulta y divulgación</t>
  </si>
  <si>
    <t>1.3.1</t>
  </si>
  <si>
    <t>Publicar el mapa de riesgos de corrupción en la página web.</t>
  </si>
  <si>
    <t xml:space="preserve"> Mapa de Riesgos de Corrupción publicado</t>
  </si>
  <si>
    <t>1.4</t>
  </si>
  <si>
    <t>Monitoreo o revisión</t>
  </si>
  <si>
    <t>1.4.1</t>
  </si>
  <si>
    <t>Monitorear periódicamente los riesgos de corrupción.</t>
  </si>
  <si>
    <t>Acta de monitoreo a los Riesgos de Corrupción de los procesos y subprocesos</t>
  </si>
  <si>
    <t>Líder de Proceso o Subproceso, Arquitectos de Transformación y Arquitectos Institucionales</t>
  </si>
  <si>
    <t>1.5</t>
  </si>
  <si>
    <t>Seguimiento</t>
  </si>
  <si>
    <t>1.5.1</t>
  </si>
  <si>
    <t>Realizar seguimiento al Mapa de Riesgos de Corrupción.</t>
  </si>
  <si>
    <t>Reporte de seguimiento publicado</t>
  </si>
  <si>
    <t>Dirección de Control Interno</t>
  </si>
  <si>
    <t>COMPONENTE 2. RACIONALIZACIÓN DE TRÁMITES</t>
  </si>
  <si>
    <t>Observaciones</t>
  </si>
  <si>
    <t>COMPONENTE 3. RENDICIÓN DE CUENTAS</t>
  </si>
  <si>
    <t xml:space="preserve">% de avance </t>
  </si>
  <si>
    <t>3.1</t>
  </si>
  <si>
    <t>Información de calidad y en lenguaje comprensible</t>
  </si>
  <si>
    <t>3.1.1</t>
  </si>
  <si>
    <t>Publicar en la página web institucional los resultados del Plan de Acción 2021.</t>
  </si>
  <si>
    <t>Información publicada en la página Web</t>
  </si>
  <si>
    <t xml:space="preserve">Dirección de Planeación y Desarrollo </t>
  </si>
  <si>
    <t>3.1.2</t>
  </si>
  <si>
    <t>Elaborar el informe de gestión anual de la Entidad.</t>
  </si>
  <si>
    <t>Informe de gestión elaborado</t>
  </si>
  <si>
    <t>Dirección de Políticas y Estrategia</t>
  </si>
  <si>
    <t>3.1.3</t>
  </si>
  <si>
    <t>Publicar en la página web institucional el Informe de gestión del Fiscal General.</t>
  </si>
  <si>
    <t>Informe de Gestión publicado</t>
  </si>
  <si>
    <t>Dirección de Comunicaciones</t>
  </si>
  <si>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</si>
  <si>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</si>
  <si>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</si>
  <si>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</si>
  <si>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</si>
  <si>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t>3.1.5</t>
  </si>
  <si>
    <t>Publicar en la página web institucional las sentencias proferidas en el marco de la Ley 975 de 2005.</t>
  </si>
  <si>
    <t>Sentencias publicadas
(sección de Justicia Transicional)</t>
  </si>
  <si>
    <t>Dirección de Justicia Transicional</t>
  </si>
  <si>
    <t>3.1.6</t>
  </si>
  <si>
    <t>Publicar en la página web institucional, el consolidado de exhumaciones y entregas de cuerpos a familiares en el marco de la Ley 975 de 2005, con corte al 2022-06-30 y 2022-12-31.</t>
  </si>
  <si>
    <t>Consolidado publicado</t>
  </si>
  <si>
    <t>3.1.7</t>
  </si>
  <si>
    <t>Emitir lineamientos para promover la actualización de la información de ubicación de Sedes y Despachos de la FGN, en la aplicación geográfica con que cuenta la Entidad.</t>
  </si>
  <si>
    <t>Información reportada por las dependencias de la FGN, actualizada en la aplicación geográfica</t>
  </si>
  <si>
    <t>Subdirección de Tecnologías de la Información y las Comunicaciones</t>
  </si>
  <si>
    <t>3.1.8</t>
  </si>
  <si>
    <t xml:space="preserve">Publicar en la página web institucional los resultados operacionales relevantes de la Delegada contra la Criminalidad Organizada y las Direcciones Especializadas. </t>
  </si>
  <si>
    <t>Boletín Operacional</t>
  </si>
  <si>
    <t>Delegada contra la Criminalidad Organizada</t>
  </si>
  <si>
    <t>3.1.9</t>
  </si>
  <si>
    <t>Publicar en la página web institucional los resultados operativos de la lucha contra las finanzas de las organizaciones criminales en los territorios.</t>
  </si>
  <si>
    <t>Reporte de resultados</t>
  </si>
  <si>
    <t>Delegada para las Finanzas Criminales</t>
  </si>
  <si>
    <t>3.1.10</t>
  </si>
  <si>
    <t>Publicar en la página web institucional los resultados misionales de seguridad ciudadana que impactan los territorios.</t>
  </si>
  <si>
    <t>Registros de divulgación</t>
  </si>
  <si>
    <t>3.1.11</t>
  </si>
  <si>
    <t>Publicar en la página web institucional las sentencias proferidas en casos de sindicalistas.</t>
  </si>
  <si>
    <t xml:space="preserve">Sentecias Publicadas </t>
  </si>
  <si>
    <t>Dirección Especializada contra las Violaciones a los Derechos Humanos</t>
  </si>
  <si>
    <t>3.1.12</t>
  </si>
  <si>
    <t>Publicar en la página web institucional los resultados de los operativos estructurales en el marco de la estrategia de investigación de deforestación en el territorio nacional.</t>
  </si>
  <si>
    <t>Resultados publicados</t>
  </si>
  <si>
    <t>3.1.13</t>
  </si>
  <si>
    <t>Publicar en la página web institucional los resultados de los operativos relacionados con el eje temático de Propiedad Intelectual, específicamente la corrupción de alimentos productos médicos, alimentos y licores, alterados, falsificados que atentan contra la salud pública de los colombianos.</t>
  </si>
  <si>
    <t>3.2</t>
  </si>
  <si>
    <t>Diálogo de doble vía con la ciudadanía y sus organizaciones</t>
  </si>
  <si>
    <t>3.2.1</t>
  </si>
  <si>
    <t>Realizar audiencia pública de rendición de cuentas a la ciudadanía.</t>
  </si>
  <si>
    <t>Audiencia de rendición de cuentas</t>
  </si>
  <si>
    <t>3.2.2</t>
  </si>
  <si>
    <t>Realizar charlas para la prevención de la corrupción en el marco de la prevención social del delito, dirigida a comunidades en condición de vulnerabilidad.</t>
  </si>
  <si>
    <t xml:space="preserve">Informe </t>
  </si>
  <si>
    <t xml:space="preserve">Programa de Prevención Social del delito Futuro Colombia </t>
  </si>
  <si>
    <t>3.2.3</t>
  </si>
  <si>
    <t>Publicar la programación de versiones libres y audiencias adelantadas en el marco de la Ley 975 de 2005.</t>
  </si>
  <si>
    <t>Programación publicada
(sección de Justicia Transicional)</t>
  </si>
  <si>
    <t>3.3</t>
  </si>
  <si>
    <t>Incentivos para motivar la cultura de la rendición y petición de cuentas</t>
  </si>
  <si>
    <t>3.3.1</t>
  </si>
  <si>
    <t>Emitir lineamientos para promover la actualización del Calendario de eventos institucionales, incluyendo los espacios de diálogo y participación ciudadana que se adelanten como ejercicios de rendición de cuentas.</t>
  </si>
  <si>
    <t>Información reportada por las dependencias, actualizada en numeral 1.11 Calendario de actividades y eventos, del Botón de Transparencia</t>
  </si>
  <si>
    <t>3.4</t>
  </si>
  <si>
    <t>Evaluación y retroalimentación a la
gestión institucional</t>
  </si>
  <si>
    <t>3.4.1</t>
  </si>
  <si>
    <t>Elaborar una estrategia de rendición de cuentas.</t>
  </si>
  <si>
    <t>Estrategia socializada</t>
  </si>
  <si>
    <t>3.4.2</t>
  </si>
  <si>
    <t>Evaluar la rendición de cuentas, por parte de la ciudadanía.</t>
  </si>
  <si>
    <t>Observaciones de la ciudadanía</t>
  </si>
  <si>
    <t>3.4.3</t>
  </si>
  <si>
    <t>Elaborar informe de resultados, logros y dificultades de la rendición de cuentas de la Entidad.</t>
  </si>
  <si>
    <t>Informe publicado en la web</t>
  </si>
  <si>
    <t>3..4.4</t>
  </si>
  <si>
    <t>Elaborar reporte al Fiscal General de la Nación, del cumplimiento de la Audiencia Pública de Rendición de Cuentas.</t>
  </si>
  <si>
    <t>Reporte</t>
  </si>
  <si>
    <t>3.4.5</t>
  </si>
  <si>
    <t>Elaborar plan de mejoramiento en rendición de cuentas</t>
  </si>
  <si>
    <t>Plan de mejora</t>
  </si>
  <si>
    <t>COMPONENTE 4. MECANISMOS PARA MEJORAR LA ATENCIÓN AL CIUDADANO</t>
  </si>
  <si>
    <t>4.1</t>
  </si>
  <si>
    <t>Estructura Administrativa y Direccionamiento Estratégico</t>
  </si>
  <si>
    <t>4.1.1</t>
  </si>
  <si>
    <t>Elaborar insumo para el diseño de campaña comunicativa para divulgar al interior de la Entidad, aspectos contenidos en el Manual de Atención al Usuario.</t>
  </si>
  <si>
    <t>Documento insumo para el diseño de la campaña</t>
  </si>
  <si>
    <t>Dirección de Atención al Usuario, Intervención Temprana y Asignaciones</t>
  </si>
  <si>
    <t xml:space="preserve">2022-04-30 
</t>
  </si>
  <si>
    <t>4.1.2</t>
  </si>
  <si>
    <t>Diseñar, implementar y divulgar una campaña comunicativa al interior de la Entidad, para la difusión de los aspectos contenidos en el Manual de Atención al Usuario.</t>
  </si>
  <si>
    <t>4.2</t>
  </si>
  <si>
    <t>Fortalecimiento de los canales de atención</t>
  </si>
  <si>
    <t>4.2.1</t>
  </si>
  <si>
    <t>Realizar adecuaciones locativas o mantenimento en las sedes de la Entidad, con el propósito de mejorar el servicio y atención al ciudadano.</t>
  </si>
  <si>
    <t>Sedes intervenidas</t>
  </si>
  <si>
    <t>Subdirección de Bienes</t>
  </si>
  <si>
    <t>4.2.2</t>
  </si>
  <si>
    <t>Elaborar insumo para el diseño de campaña comunicativa interna y externa para la difusión de los canales de atención al ciudadano.</t>
  </si>
  <si>
    <t>4.2.3</t>
  </si>
  <si>
    <t>Diseñar, implementar y divulgar una campaña comunicativa interna y externa para la difusión de los canales de atención al ciudadano de la Entidad.</t>
  </si>
  <si>
    <t>4.2.4</t>
  </si>
  <si>
    <t>Evaluar el funcionamiento del Centro de Contacto respecto a: Nivel de atención, Nivel de abandono, Nivel de servicio, Capacidad de respuesta del II Nivel.</t>
  </si>
  <si>
    <t>Documento</t>
  </si>
  <si>
    <t xml:space="preserve">Dirección de Atención al Usuario, Intervención Temprana y Asignaciones </t>
  </si>
  <si>
    <t>4.2.5</t>
  </si>
  <si>
    <t>Definir y formalizar con la Policía Nacional los requerimientos que sean necesarios para mejorar y actualizar los canales virtuales para recepción de denuncias, con la finalidad de permitir un mejor acceso de los ciudadanos al sistema de justicia.</t>
  </si>
  <si>
    <t>Documento, acta de reunión</t>
  </si>
  <si>
    <t>4.3</t>
  </si>
  <si>
    <t>Talento Humano</t>
  </si>
  <si>
    <t>4.3.1</t>
  </si>
  <si>
    <t>Desarrollar las acciones formativas en temáticas relacionadas con el mejoramiento del servicio al ciudadano incluidas en el Plan Institucional de Formación y Capacitación (PIFC) 2022.</t>
  </si>
  <si>
    <t>Acciones formativas ejecutadas</t>
  </si>
  <si>
    <t>Dirección de Altos Estudios</t>
  </si>
  <si>
    <t>4.3.2</t>
  </si>
  <si>
    <t>Fortalecer las competencias de los servidores del Proceso Gestión de Denuncias y Análisis de Información, a través de jornadas de sensibilización o capacitación.</t>
  </si>
  <si>
    <t>Registros de asistencia física o virtual</t>
  </si>
  <si>
    <t>4.3.3</t>
  </si>
  <si>
    <t>Realizar convocatorias para que los servidores realicen el curso de Lenguaje Claro desarrollado por el Departamento Nacional de Planeación (DNP).</t>
  </si>
  <si>
    <t>Convocatorias realizadas</t>
  </si>
  <si>
    <t>4.3.4</t>
  </si>
  <si>
    <t>Realizar consolidado de la cantidad de servidores del Proceso Gestión de Denuncias y Análisis de Información, a nivel nacional, que realicen el curso de Lenguaje Claro, desarrollado por el DNP</t>
  </si>
  <si>
    <t>Consolidado</t>
  </si>
  <si>
    <t>4.4</t>
  </si>
  <si>
    <t>Normativo y procedimental</t>
  </si>
  <si>
    <t>4.4.1</t>
  </si>
  <si>
    <t>Socializar el Procedimiento para la recepción, tratamiento y seguimiento de las PQR.</t>
  </si>
  <si>
    <t>Acta o listas de asistencia</t>
  </si>
  <si>
    <t>Subdirección de Gestión Documental</t>
  </si>
  <si>
    <t>4.4.2</t>
  </si>
  <si>
    <t>Elaborar informe de PQRS para identificar oportunidades de mejora en la prestación de los servicios de la Entidad.</t>
  </si>
  <si>
    <t>Informe con oportunidades de mejora</t>
  </si>
  <si>
    <t>4.4.3</t>
  </si>
  <si>
    <t>Analizar y publicar resultados de la encuesta de satisfacción del Formulario Virtual de PQRS.</t>
  </si>
  <si>
    <t>Informe publicado</t>
  </si>
  <si>
    <t>4.4.4</t>
  </si>
  <si>
    <t>Actualizar y publicar el portafolio de servicios de la Entidad</t>
  </si>
  <si>
    <t>Documento publicado</t>
  </si>
  <si>
    <t>4.4.5</t>
  </si>
  <si>
    <t>Elaborar insumo para el diseño de campaña comunicativa sobre la responsabilidad de los Servidores públicos frente a los derechos de los ciudadanos.</t>
  </si>
  <si>
    <t>4.4.6</t>
  </si>
  <si>
    <t>Diseñar, implementar y divulgar una campaña comunicativa sobre la responsabilidad de los Servidores públicos frente a los derechos de los ciudadanos.</t>
  </si>
  <si>
    <t>4.4.7</t>
  </si>
  <si>
    <t>Elaborar insumo para el diseño de campaña comunicativa interna y externa para la difusión de la Carta del Trato Digno.</t>
  </si>
  <si>
    <t>4.4.8</t>
  </si>
  <si>
    <t>Diseñar, implementar y divulgar una campaña comunicativa interna y externa para difusión de la Carta de Trato Digno.</t>
  </si>
  <si>
    <t>4.5</t>
  </si>
  <si>
    <t>Relacionamiento con el ciudadano</t>
  </si>
  <si>
    <t>4.5.1</t>
  </si>
  <si>
    <t>Aplicar encuesta para medir el nivel de percepción de la satisfacción de los usuarios en cuanto a la calidad del servicio prestado por la entidad.</t>
  </si>
  <si>
    <t>Informe</t>
  </si>
  <si>
    <t>4.5.2</t>
  </si>
  <si>
    <t>Permitir el acceso a través del chat institucional para la atención en temas de interés para la ciudadanía.</t>
  </si>
  <si>
    <t>Registros de interacción del chat</t>
  </si>
  <si>
    <t>4.5.3</t>
  </si>
  <si>
    <t>Elaborar insumo para el diseño de una campaña comunicativa para la difusión de la caracterización de los usuarios de la Entidad.</t>
  </si>
  <si>
    <t>4.5.4</t>
  </si>
  <si>
    <t>Diseñar, implementar y divulgar una campaña comunicativa para la difusión de la caracterización de los usuarios de la Entidad.</t>
  </si>
  <si>
    <t>4.5.5</t>
  </si>
  <si>
    <t>Aplicar encuesta semestral de percepción para medir la satisfacción de los usuarios del Programa de Protección y Asistencia de la FGN, en cuanto a la calidad del servicio de protección prestado.</t>
  </si>
  <si>
    <t>Dirección de Protección y Asistencia</t>
  </si>
  <si>
    <t>4.5.6</t>
  </si>
  <si>
    <t>Realizar análisis de recurrencia de PQRS, implementación de acciones para mejoramiento del servicio y seguimiento a la eficacia de las mejoras implementadas al Programa de Protección y Asistencia</t>
  </si>
  <si>
    <t>Informe o Acta</t>
  </si>
  <si>
    <t>4.5.7</t>
  </si>
  <si>
    <t>Realizar campañas de comunicación con mensajes preventivos sobre los delitos de mayor impacto.</t>
  </si>
  <si>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</si>
  <si>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</si>
  <si>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</si>
  <si>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</si>
  <si>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</si>
  <si>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</si>
  <si>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</si>
  <si>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</si>
  <si>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t>5.1.2</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</si>
  <si>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</si>
  <si>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</si>
  <si>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</si>
  <si>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5.1.3</t>
  </si>
  <si>
    <t>Seguimiento a la publicación de procesos contractuales en el SECOP y en la página web de la Entidad.</t>
  </si>
  <si>
    <t>Seguimiento realizado</t>
  </si>
  <si>
    <t>1 informe cuatrimestral</t>
  </si>
  <si>
    <t>Subdirección de Gestión Contractual</t>
  </si>
  <si>
    <t>5.1.4</t>
  </si>
  <si>
    <t>Actualizar y dar a conocer los lineamientos de la Guía para la administración y actualización del portal web institucional.</t>
  </si>
  <si>
    <t>Guía actualizada y divulgada a nivel institucional</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</si>
  <si>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</si>
  <si>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</si>
  <si>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</si>
  <si>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</si>
  <si>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</si>
  <si>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</si>
  <si>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t>5.2.2</t>
  </si>
  <si>
    <t>Realizar seguimiento a las acciones de mejora implementadas por las dependencias responsables, producto del informe de PQRS.</t>
  </si>
  <si>
    <t>Acciones de mejora implementadas</t>
  </si>
  <si>
    <t xml:space="preserve">2022-07-29
</t>
  </si>
  <si>
    <t>5.3</t>
  </si>
  <si>
    <t>Elaboración los Instrumentos de Gestión de la Información</t>
  </si>
  <si>
    <t>5.3.1</t>
  </si>
  <si>
    <t>Actualizar y publicar en la página web institucional y Portal de Datos Abiertos, el Registro de Activos de Información (RAI).</t>
  </si>
  <si>
    <t>Registro de Activos de información (RAI) actualizado</t>
  </si>
  <si>
    <t>Publicación del Registro de Activos de Información actualizado</t>
  </si>
  <si>
    <t>5.3.2</t>
  </si>
  <si>
    <t>Actualizar el Índice de Información Clasificada y Reservada (ÍICR) y publicarlo en el Portal de Datos Abiertos. Así como coordinar y evidenciar su publicación en la página web institucional con el área correspondiente.</t>
  </si>
  <si>
    <t>Índice de Información Clasificada y Reservada (ÍICR) actualizado</t>
  </si>
  <si>
    <t>Publicación del Índice de Información Clasificada y Reservada actualizado</t>
  </si>
  <si>
    <t>Dirección de Asuntos Jurídicos</t>
  </si>
  <si>
    <t>5.3.3</t>
  </si>
  <si>
    <t>Actualizar y publicar en la página web institucional y Portal de Datos Abiertos, el Esquema de Publicación de Información (EPI).</t>
  </si>
  <si>
    <t>Esquema de Publicación de Información (EPI) actualizado</t>
  </si>
  <si>
    <t>Publicación del Esquema de Publicación de Información actualizado</t>
  </si>
  <si>
    <t>5.4</t>
  </si>
  <si>
    <t>Criterio Diferencial de Accesibilidad</t>
  </si>
  <si>
    <t>5.4.1</t>
  </si>
  <si>
    <t>Elaborar insumo para el diseño de campaña comunicativa interna y externa para para dar a conocer la herramienta dispuesta en la página web, para el acceso a ciudadanos con discapacidad auditiva a través de video llamada con lenguaje de señas colombiana.</t>
  </si>
  <si>
    <t>Documento insumo aprobado</t>
  </si>
  <si>
    <t>5.4.2</t>
  </si>
  <si>
    <t xml:space="preserve">Diseñar, implementar y divulgar una campaña comunicativa interna y externa para dar a conocer la herramienta dispuesta en la página web, para el acceso a ciudadanos con discapacidad auditiva a través de video llamada con lenguaje de señas colombiana. </t>
  </si>
  <si>
    <t>Campaña de comunicación divulgada</t>
  </si>
  <si>
    <t>Direccion de Comunicaciones</t>
  </si>
  <si>
    <t>5.4.3</t>
  </si>
  <si>
    <t>Emitir lineamientos para actualizar el directorio de traductores indígenas publicado en la Intranet.</t>
  </si>
  <si>
    <t>Información reportada por las dependencias, actualizada en el directorio de traductores indígenas</t>
  </si>
  <si>
    <t>Directorio actualizado, con la información suministrada</t>
  </si>
  <si>
    <t>5.5</t>
  </si>
  <si>
    <t>Monitoreo del Acceso a la Información Pública</t>
  </si>
  <si>
    <t>5.5.1</t>
  </si>
  <si>
    <t>Elaborar informe de solicitudes de acceso a información.</t>
  </si>
  <si>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</si>
  <si>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</si>
  <si>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</si>
  <si>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</si>
  <si>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</si>
  <si>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</si>
  <si>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t>6.1.2</t>
  </si>
  <si>
    <t>Elaborar propuesta de plan para implementación del nuevo Código de Ética en la entidad.</t>
  </si>
  <si>
    <t>Propuesta de plan</t>
  </si>
  <si>
    <t>Subdirección de Talento Humano</t>
  </si>
  <si>
    <t>6.1.3</t>
  </si>
  <si>
    <t>Formular propuesta de Política de Gobierno de Datos en la entidad</t>
  </si>
  <si>
    <t>Propuesta de Política formulada</t>
  </si>
  <si>
    <t>6.1.4</t>
  </si>
  <si>
    <t>Presentar Política de Gobierno de Datos al Comité de Gestión.</t>
  </si>
  <si>
    <t>Presentación de la política</t>
  </si>
  <si>
    <t>6.1.5</t>
  </si>
  <si>
    <t>Evaluar el nivel de implementación de la Política de Gobierno Digital en la Entidad.</t>
  </si>
  <si>
    <t>Documento Nivel de implementación de la Política de Gobierno Digital</t>
  </si>
  <si>
    <t>6.1.6</t>
  </si>
  <si>
    <t>Evaluar los riesgos de Seguridad de la Información y Seguridad Digital, de los activos críticos informáticos (SPOA, Página Web, Correo Electrónico e Intranet) administrados por la Subdirección de TIC como custodio técnico.</t>
  </si>
  <si>
    <t>Matriz con los riesgos evaluados</t>
  </si>
  <si>
    <t>Subdirección de Tecnologías de la Información y las Comunicaciones con el apoyo de la Dirección de Planeación y Desarrollo</t>
  </si>
  <si>
    <t>6.1.7</t>
  </si>
  <si>
    <t>Elaborar y publicar en la página web institucional el Informe de Evaluación del Desempeño Laboral de la vigencia 2021</t>
  </si>
  <si>
    <t>Informe Publicado en la página web</t>
  </si>
  <si>
    <t>6.2</t>
  </si>
  <si>
    <t>Monitoreo para el fortalecimiento de la transparencia institucional</t>
  </si>
  <si>
    <t>6.2.1</t>
  </si>
  <si>
    <t>Realizar monitoreo a actividades de responsabilidad de las dependencias, de la Estrategia para el Fortalecimiento de la Transparencia Institucional.</t>
  </si>
  <si>
    <t>6.3</t>
  </si>
  <si>
    <t>Resultados del fortalecimiento de la transparencia institucional</t>
  </si>
  <si>
    <t>6.3.1</t>
  </si>
  <si>
    <t>Dar a conocer los avances o resultados de la Estrategia para el Fortalecimiento de la Transparencia Institucional.</t>
  </si>
  <si>
    <t>6.4</t>
  </si>
  <si>
    <t>Rendición de Cuentas del Acuerdo de Paz</t>
  </si>
  <si>
    <t>6.4.1</t>
  </si>
  <si>
    <t>Registrar el reporte de avance de los indicadores del Plan Marco de Implementación (PMI) C.428 , C.429  y C.430  en el Sistema Integrado de Información para el Posconflicto (SIIPO).</t>
  </si>
  <si>
    <t>Reporte de avance de indicadores, registrado</t>
  </si>
  <si>
    <t xml:space="preserve">EDGAR MOISES BALLESTEROS RODRIGUEZ </t>
  </si>
  <si>
    <t xml:space="preserve">SANDRA  MARCELA SÁNCHEZ MAHECHA </t>
  </si>
  <si>
    <t>DIRECTOR DE CONTROL INTERNO (E)</t>
  </si>
  <si>
    <t>AUDITOR DELEGADO</t>
  </si>
  <si>
    <t>GABRIEL RODRIGUEZ RODRIGUEZ</t>
  </si>
  <si>
    <t>LILIANA MARIA CASTAÑO GARCIA</t>
  </si>
  <si>
    <t xml:space="preserve"> AUDITOR DELEGADO </t>
  </si>
  <si>
    <t xml:space="preserve">Se evidenció el ajuste realizado a los mapas de riesgos de corrupción de los procesos en cuanto a causas, controles y acciones, se mantiene los 25 riesgos identificados, ajustando su redacción.  </t>
  </si>
  <si>
    <t>Se aportó el documento borrador "Política de Gobierno de datos", en el que se presenta la propuesta de un modelo de gobierno de datos para la FGN y se definen objetivos y actividades para su implementación.</t>
  </si>
  <si>
    <t>Se observó el documento borrador "Informe de Gestión: Fiscalía General de la Nación - 13 de febrero 2021 - 12 de febrero 2022" remitido al despacho del Fiscal General de la Nación, mediante correo electrónico del 18 de febrero de 2022, el informe final se encuentra sujeto a la aprobación del señor Fiscal General de la Nación.</t>
  </si>
  <si>
    <t>El 9 de febrero la Dirección de Comunicaciones solicita los insumos a la  Dirección de Atención al Usuario - PAAC 2022 para el diseño de todas las campañas internas y externas, Se envió insumo a la Dirección de Comunicaciones mediante correo electrónico el 21 de febrero de 2022.</t>
  </si>
  <si>
    <t>El 9 de febrero la Dirección de Comunicaciones solicita los insumos a la Dirección de Atención al Usuario - PAAC 2022 para el diseño de todas las campañas internas y externas, se observó correo de solicitud con fecha 9 de febrero de 2022 y se da respuesta el 21/02/2022, y se observa correo del 26/04/2022 donde da el visto bueno para la publicación de la pieza informativa.</t>
  </si>
  <si>
    <t xml:space="preserve">La  campaña comunicativa sobre la responsabilidad de los Servidores públicos frente a los derechos de los ciudadanos se encuentra publicada en la intranet (Derechos de los ciudadanos, Deberes de los ciudadanos y Atributos del servicio), de acuerdo con el correo de la Dirección de atención al usuario dirigido a la Dirección de Comunicaciones se informa que se sigue promocionando el botón que contiene la información, correo electrónico del 10 de marzo de 2022.  </t>
  </si>
  <si>
    <t>La información se encuentra publicada en la intranet en el botón de información Derechos de los ciudadanos – trato digno, se enviaron los insumos para el diseño de la campaña mediante correo electrónico del 26 de abril de 2022, rediseño de la presentación de los deberes y derechos.</t>
  </si>
  <si>
    <t>En la página Web se encuentra publicado la caracterización de usuarios donde se observa que la última actualización se realizó el 22 de marzo de 2022,  la elaboración de la pieza comunicativa se realizó por WhatsApp y no quedó trazabilidad, por ello se envió correo electrónico el 02 de mayo de 2022 con la ruta donde se encuentra publicado el informe de caracterización.</t>
  </si>
  <si>
    <t>El envío del insumo para el diseño de campaña comunicativa interna y externa para dar a conocer la herramienta dispuesta en la página web, para el acceso a ciudadanos con discapacidad auditiva a través de video llamada con lenguaje de señas colombiana, se envió a la Dirección de Comunicaciones por correo electrónico el 7 de abril de 2022, al observar que la información suministrada no correspondía con la requerida, se volvió a enviar el 3 de mayo de 2022.</t>
  </si>
  <si>
    <t>Se evidenció correo del 26 de abril de 2022, donde se remite al Subdirector de Talento Humano la propuesta de la Política de integridad de la Fiscalía General de la Nación la cual incluye el plan para la implementación y seguimiento para la adecuada apropiación de los valores éticos en la institución, que ha sido trabajada por la Mesa de Técnica Operativa, conformada por la Dirección de Planeación, Dirección de Altos Estudios, Dirección de Control Interno, la Dirección de Control Disciplinario y la Subdirección de Talento humano.</t>
  </si>
  <si>
    <t xml:space="preserve">El mapa de riesgos de corrupción se observó publicado el 27 de enero de 2022 en la página web de la entidad, en el enlace: https://www.fiscalia.gov.co/colombia/gestion/sistema-de-gestion-de-calidad-y-meci/  
El 03 de mayo de 2022 se publicó el "Mapa de Riesgos de Corrupción monitoreo a 2022-03-31", en el que se observan los ajustes realizados.
</t>
  </si>
  <si>
    <t>Se evidenció el seguimiento al Plan de Acción con corte al 31 de diciembre de 2021, publicado el  24 de enero de 2022 en la página web de la entidad, en el enlace: https://www.fiscalia.gov.co/colombia/gestion/plan-de-accion/ .</t>
  </si>
  <si>
    <t>En la página web de la entidad se encuentra el  video de la audiencia pública de rendición de cuentas, realizada  el 09 de marzo de 2022, publicada en el enlace: https://www.fiscalia.gov.co/colombia/audiencia-publica-de-rendicion-de-cuentas/</t>
  </si>
  <si>
    <t xml:space="preserve">Se evidenció el documento "Estrategia Audiencia Pública de Rendición de Cuentas 2021-2022", publicado el 01 de marzo de 2022 en la página web de la entidad, en el enlace:https://www.fiscalia.gov.co/colombia/wp-content/uploads/Estrategia-ARC-2021-2022.pdf
</t>
  </si>
  <si>
    <t>Se evidenció en la página web de la entidad www.fiscalia.gov.co  enlace: https://www.fiscalia.gov.co/colombia/audiencia-publica-de-rendicion-de-cuentas/, del 18 de marzo de 2022 la invitación a evaluar por parte de la ciudadanía la Rendición de Cuentas febrero 2020 - febrero 2022: Resultados en los mediante formato donde se invitaba a la ciudadanía a que diligenciara la evaluación la Rendición de cuentas antes del 08 de abril de 2022, donde no se presentó ninguna evaluación por parte de la ciudadanía.</t>
  </si>
  <si>
    <t>Se evidenció el "Informe de resultados, logros y dificultades de la APRC  2021 - 2022: #Resultados en los territorios",  publicado el 27 de abril de 2022 en la pagina web de la entidad,  en el enlace: https://www.fiscalia.gov.co/colombia/wp-content/uploads/Estrategia-audiencia-de-rendicion-de-cuentas-2020-2021.pdf</t>
  </si>
  <si>
    <t>Se evidenció el documento "Informe de Control Interno sobre el desarrollo y resultados de la APRC 2021-2022", publicado el 29 de abril de 2022, en la pagina Web de la Entidad en el enlace: https://www.fiscalia.gov.co/colombia/wp-content/uploads/Informe-de-Control-Interno-sobre-el-desarrollo-y-resultados-de-la-APRC-2021-2022.pdf</t>
  </si>
  <si>
    <t>Se evidencio archivo en excel denominado: "Plan de mejoramiento 2022-2023", publicado el 27 de abril de 2022 en la pagina web de la entidad enlace: https://www.fiscalia.gov.co/colombia/audiencia-publica-de-rendicion-de-cuentas/</t>
  </si>
  <si>
    <t>ZULMA ALVAREZ BUSTOS</t>
  </si>
  <si>
    <t>FECHA DE CORTE: 31 DE AGOSTO DE 2022</t>
  </si>
  <si>
    <t>Divulgar la Política y Objetivos del Sistema de Gestión Integral, la cual incluye los riegos de corrupción, a través de medios físicos o virtuales.</t>
  </si>
  <si>
    <t>Se evidenció correo electrónico del 2022-05-05 remitido por la Dirección de Planeación y Desarrollo a todos los servidores a Nivel Nacional, a través de la Dirección de comunicaciones. Tema: " Prevenir los riesgos de corrupción y de los procesos es un propósito común - Es nuestra responsabilidad administrarlos para reducir los efectos no deseados - Conoce aquí nuestra política y objetivos del SGI que incluye la administración de riesgos de corrupción y de los procesos ".</t>
  </si>
  <si>
    <t>NO CUMPLIDA</t>
  </si>
  <si>
    <t>2022-04-30
 2022-07-30
 2022-10-29</t>
  </si>
  <si>
    <t>Se observaron las actas de monitoreo a los mapas de riesgos de corrupción de los 16 procesos y 2 subprocesos de la entidad, correspondientes al segundo trimestre de 2022.</t>
  </si>
  <si>
    <t>2022-05-13
2022-09-14
2023-01-16</t>
  </si>
  <si>
    <t>Actividad cumplida</t>
  </si>
  <si>
    <t>En la página web de la entidad se encuentran publicados los reportes sobre la Ejecución Presupuestal Acumulada de diciembre de 2021 hasta agosto de 2022. en el enlace:  https://www.fiscalia.gov.co/colombia/la-entidad/ejecucion-presupuestal-historica-anual/</t>
  </si>
  <si>
    <t>2022-06-30
2022-12-31</t>
  </si>
  <si>
    <t>En la página Web de la Fiscalía se observaron las sentencias de primera y segunda instancia proferidas en el marco de la Ley 975 de 2005 los últimos fallos corresponden al 21 de junio y 25 de mayo de 2022 respectivamente, publicadas en el enlace: https://www.fiscalia.gov.co/colombia/sentencias-ley-975-de-2005/</t>
  </si>
  <si>
    <t xml:space="preserve">2022-07-20
2023-01-12
</t>
  </si>
  <si>
    <t>Se evidenció en la página Web de la Fiscalía la publicación del consolidado de exhumaciones y entregas de cuerpos a familiares en el marco de la Ley 975 de 2005, con corte al 2022-07-31, en el enlace: https://www.fiscalia.gov.co/colombia/wp-content/uploads/2022-07-31-reporte-estadistico-grube.pdf</t>
  </si>
  <si>
    <t xml:space="preserve">2022-06-30
2022-12-31
</t>
  </si>
  <si>
    <t>Se observó el radicado No. 20221200001601, Oficio No. STIC-30200 del 2022/05/ enviado por la Subdirección de TIC a los Delegados, Directores Nacionales, Subdirectores Nacionales, Directores Seccionales y Subdirectores Regionales de apoyo por medio del cual se solicita la colaboración para el cumplimiento de la Circular 0007 del 31 de mayo de 2019, en cumplimiento de la Ley 1712 de 2014 Ley de Transparencia y del acceso a la información pública, para mantener actualizada la información referente a la ubicación de las sedes de la Fiscalía General de la Nación a nivel nacional.</t>
  </si>
  <si>
    <t xml:space="preserve">2022-07-11
2023-01-12
</t>
  </si>
  <si>
    <t>Se observó el documento " Boletín de operatividad relevante I Semestre 2022" publicado el 2022-07-06 en la página web institucional en el enlace: https://www.fiscalia.gov.co/colombia/wp-content/uploads/PAAC-I-SEM-2022-DCCO-DEF.pdf</t>
  </si>
  <si>
    <t xml:space="preserve">2022-04-30
2022-08-31
2022-12-15
</t>
  </si>
  <si>
    <t>Se evidenció el documento " Resultados operativos contra las finanzas de las organizaciones criminales a 2022-08-31", publicado el 2022-09-01 en la página web institucional, en el enlace: https://www.fiscalia.gov.co/colombia/wp-content/uploads/Resultados-DFC-del-1-de-abril-al-31-de-julio-de-2022.pdf en el vínculo de la Delegada para las finanzas criminales y sus direcciones especializadas</t>
  </si>
  <si>
    <t>En la página Web de la entidad se evidenciaron publicadas las sentencias proferidas en caso de sindicalistas, en el enlace https://www.fiscalia.gov.co/colombia/servicios-de-informacion-al-ciudadano/consultas/sentencias-crimenes-contra-sindicalistas/, la última publicación es del 2022/09/01 y corresponde a la Sentencia Ley 600, CUI20001-3107-001-2018-00590 del 2022/08/18.</t>
  </si>
  <si>
    <t>La entidad ha publicado los resultados operativos en el marco de la estrategia de investigación de la deforestación durante la vigencia 2022. Pueden consultarse en los siguientes enlaces: 
https://www.fiscalia.gov.co/colombia/noticias/fiscalia-triplico-resultados-investigativos-y-operativos-en-defensa-de-los-recursos-naturales/(04 de enero de 2022)
https://www.fiscalia.gov.co/colombia/noticias/fiscalia-realiza-la-primera-imputacion-por-el-delito-de-deforestacion/(12 de febrero de 2022)
https://www.fiscalia.gov.co/colombia/noticias/fiscalia-judicializo-a-varias-personas-presuntamente-implicadas-en-explotacion-ilicita-de-madera-arena-y-trafico-de-fauna-silvestre/(18 de febrero de 2022)
https://www.fiscalia.gov.co/colombia/noticias/golpe-a-los-zares-ll-seis-de-sus-presuntos-integrantes-fueron-judicializados-y-14-de-sus-bienes-afectados-con-fines-de-extincion-de-dominio/ (08 de abril de 2022)
https://www.fiscalia.gov.co/colombia/noticias/judicializado-uno-de-los-senalados-mayores-auspiciadores-de-la-deforestacion-en-el-parque-nacional-natural-serrania-de-chiribiquete/(07 de abril de 2022)
https://www.fiscalia.gov.co/colombia/noticias/fiscalia-logra-la-judicializacion-de-cinco-presuntos-integrantes-de-una-red-de-trafico-de-madera-que-habria-deforestado-un-area-equivalente-a-626-canchas-de-futbol/(21 de mayo de 2022)
https://www.fiscalia.gov.co/colombia/noticias/acciones-investigativas-de-la-fiscalia-han-puesto-en-evidencia-una-deforestacion-que-equivale-a-8-925-canchas-de-futbol/ (15 de junio de 2022)</t>
  </si>
  <si>
    <t xml:space="preserve">La entidad publicó en su página Web los resultados de los operativos que se llevaron a cabo durante el primer semestre 2022 para el eje temático de Propiedad Intelectual. Pueden consultarse en los siguientes enlaces: 
https://www.fiscalia.gov.co/colombia/noticias/fiscalia-impacta-a-tapitas-la-red-delictiva-senalada-de-alterar-medicamentos-alimentos-cosmeticos-y-otros-productos-en-mal-estado-para-comercializarlos/
https://www.fiscalia.gov.co/colombia/noticias/fiscalia-impacta-a-red-senalada-de-falsificar-y-alterar-licores-para-posteriormente-venderlos-en-conciertos-encuentros-deportivos-manifestaciones-y-otros-actos-masivos/
https://www.fiscalia.gov.co/colombia/noticias/golpe-a-red-delincuencial-que-pretendia-vender-licor-falsificado-y-alterado-durante-las-festividades-de-san-juan-y-san-pedro/  </t>
  </si>
  <si>
    <t>2022-04-30
2022-07-31
2022-10-31
2023-01-12</t>
  </si>
  <si>
    <t>Se evidenció la publicación de la programación de versiones libres y audiencias adelantadas en el marco de la Ley 975 de 2005, en los siguientes enlaces de la página Web de la entidad:
https://www.fiscalia.gov.co/colombia/programacion-versiones-libres/
https://www.fiscalia.gov.co/colombia/programacion-de-audiencias/</t>
  </si>
  <si>
    <t xml:space="preserve">2022-06-30 
2022-12-31
</t>
  </si>
  <si>
    <t xml:space="preserve">2022-04-15
2022-07-15
2022-10-15
2023-01-12
</t>
  </si>
  <si>
    <t>Se observó correo electrónico del 2022/08/05. Asunto: Estadística Centro de Contacto FGN - Base SUIP género julio de 2022, con la matriz de casos recibidos durante el mes de julio de 2022 con un total de 736.</t>
  </si>
  <si>
    <t xml:space="preserve">2022-03-31
2022-06-30
2022-10-31
2022-12-31
</t>
  </si>
  <si>
    <t>Se observó el Radicado No. 20227920000381, Oficio No. DAUITA-20310-20/04/2022. ASUNTO: Cumplimiento Acción No. 1 Proyecto No. 8 de la Mesa No. 6, realizar la entrega de la evidencia de la Acción # 1 “Sistemas de Denuncia en Línea ¡ADenunciar! Diagnóstico”, donde se realiza validación del estado actual de la herramienta desde su parte tecnológica hasta la parte funcional con identificación de posibles mejoras. Igualmente, se observó el oficio Nro. GS-2022-/JACRI–AICRI en cumplimiento a la Acción No. 2 “Cronograma”, donde se fijó como compromiso “Definir estrategia de actualización en el que se describan las acciones de mejora identificadas”.</t>
  </si>
  <si>
    <t xml:space="preserve">2022-04-30
2022-08-31
2022-12-31
</t>
  </si>
  <si>
    <t>Se evidenció la realización de 5 acciones formativas en la línea de atención al usuario, ejecutadas entre el 03 de mayo y el 02 de septiembre de 2022, con la participación de 284 servidores, de los cuales se certificaron 269.
Acciones formativas ejecutadas:
* Atención al usuario, recepción de denuncias y PQRS (virtual)
* Formación con enfoque psicosocial para servidores que orientan a víctimas del conflicto armado (virtual)
* La incorporación del enfoque diferencial en el desarrollo de los actos urgentes (presencial) 
* Uso del Suip y sus últimas actualizaciones (virtual)</t>
  </si>
  <si>
    <t>Se observó correo del 2022/04/28 de la DAE de la asistencia al curso de "Atención y recepción de denuncias de víctimas con orientación sexual e identidad de género diversas", realizado el 2022/04/26 y correo del 2022/06/21 con el listado de asistencia y agenda del curso “Investigación y judicialización de violencias fundadas en la orientación sexual y/o identidad de género (real o percibida) de la víctima”, realizado en mayo de 2022.</t>
  </si>
  <si>
    <t>Se observó correo electrónico del 08 de julio de 2022, remitido por la Dirección de Comunicaciones a los servidores de la entidad a nivel nacional, en el que la Dirección de Altos Estudios invita a participar en el curso de lenguaje claro.</t>
  </si>
  <si>
    <t>Según el consolidado aportado, con corte al segundo cuatrimestre de 2022 se han capacitado en el curso de Lenguaje Claro desarrollado por el DNP, 485 servidores pertenecientes al Proceso Gestión de Denuncias y Análisis de Información a nivel nacional.</t>
  </si>
  <si>
    <t xml:space="preserve">2022-05-31
2022-11-30
</t>
  </si>
  <si>
    <t>Se observaron las listas de asistencia de las socializaciones del Procedimiento para la recepción, tratamiento y seguimiento de las PQR realizadas con corte a 31 de mayo de 2022 en las Direcciones Seccionales de: Cali,  Meta,  Atlántico, Magdalena Medio y San Andrés.</t>
  </si>
  <si>
    <t>2022-01-31
2022-04-29
2022-07-29
2022-10-31</t>
  </si>
  <si>
    <t>Se evidenció el documento "Oportunidades de mejora Quejas y Reclamos II Trimestre 2022", publicado en la intranet de la entidad el 2022-07-29.</t>
  </si>
  <si>
    <t>Se evidenció el documento "Informe satisfacción formulario virtual PQRS a 2022-06-30", publicado el 2022-09-01 en la página web de la entidad en el enlace: https://www.fiscalia.gov.co/colombia/gestion/informe-de-peticiones-quejas-y-reclamos/#1519922458227-3e25c1e0-3302</t>
  </si>
  <si>
    <t>2022-06-30 
2022-12-31</t>
  </si>
  <si>
    <t>Se observó el documento: "Informe Medición de Percepción de la Satisfacción del Usuario - Fiscalía General de la Nación", publicado el 2022/08/04 en la página Web de la entidad en el enlace: https://www.fiscalia.gov.co/colombia/otros-informes/</t>
  </si>
  <si>
    <t>Se evidenció correo de la Dirección de Atención al Usuario del 2022/07/25,  reporte de los registros de interacción del chat con corte a 2022/06/30. Interacciones atendidas, abandonadas, nivel de servicio, nivel de atención y nivel de abandono.</t>
  </si>
  <si>
    <t>2022-05-31
2022-11-30</t>
  </si>
  <si>
    <t xml:space="preserve">Durante el mes de mayo de 2022 se llevó a cabo la encuesta para el Primer semestre de 2022, de un total de 355 casos se seleccionó una muestra de 127 casos, que representa el 36%.  Los resultados por focos temáticos muestran los siguientes índices de satisfacción: i) Trato recibido por parte de los servidores (96,65%); ii) Calidad del servicio prestado por el Programa (90,56%); y, iii) Estado de la vivienda de protección donde fue ubicado (89,31%) .Los aspectos puntuales encuestados que presentan los menores índices de satisfacción son: i) Calidad en el servicio de seguridad (89,85%); ii) Estado de los elementos de dotación entregados (87,60%); y, iii) Tiempos de respuesta a PQRS (83,05%). Para los casos de baja calificación se realiza seguimiento individual y por seccional. Con respecto a las PQRS el subproceso tiene la Solicitud de Oportunidad de Mejora 3678 declarada el 2022/08/08.  </t>
  </si>
  <si>
    <t>2022-04-30
2022-07-31
2022-10-31</t>
  </si>
  <si>
    <t>Se evidenció acta de seguimiento del 7 de julio de 2022 correspondiente a las PQRS de mayo, acta de seguimiento de PQRS de junio del 29 de julio del 2022. En el acta se observa como recomendación del Grupo MECI, la designación de un servidor que haga intervención temprana de PQRS y una segunda actividad que se está desarrollado: mesas de trabajo para la elaboración de una Guía. Las anteriores actividades corresponden a labores adelantadas para atender la SAM 3678 creada en agosto de 2022 y la cual se espera terminar de implementar en octubre de 2022.</t>
  </si>
  <si>
    <t>2022-03-31
2022-06-30
2022-09-30
2022-12-31</t>
  </si>
  <si>
    <t xml:space="preserve">Se evidenció la publicación de los datos abiertos en la página Web de la entidad en el enlace: https://www.fiscalia.gov.co/colombia/gestion/estadisticas/ y en el portal de datos abiertos en el enlace: https://www.datos.gov.co/browse?q=fiscalia%20spoa&amp;sortBy=relevance, la última actualización corresponde al 01 de agosto de 2022.
</t>
  </si>
  <si>
    <t xml:space="preserve">2022-01-31
2022-04-29
2022-07-29
2022-10-31
</t>
  </si>
  <si>
    <t xml:space="preserve">El documento "Oportunidades de mejora Quejas y Reclamos II Trimestre 2022", fue socializado por la Subdirectora Nacional de Gestión Documental a los Directores Seccionales, Delegados, Directores Nacionales y Subdirectores Nacionales, a través de correo electrónico del 2022-07-29 Asunto: SOCIALIZACION INFORME DE OPORTUNIDADES DE MEJORA- QUEJAS- RECLAMOS - II TRIMESTRE 2022. </t>
  </si>
  <si>
    <t>Se observó el documento " Informe seguimiento acciones de mejora quejas y reclamos semestre I", publicado en la intranet de la entidad el 2022-07-28.</t>
  </si>
  <si>
    <t>Se evidenció el archivo: "Registro de Activos de Información (RAI) actualizado el 2022-08-01", publicado el 2022-08-04 en la página Web de la entidad, en el enlace: https://www.fiscalia.gov.co/colombia/registros-de-activos-de-informacion/ y en el portal de datos abiertos en el enlace: https://www.datos.gov.co/Justicia-y-Derecho/Registro-de-Activos-de-Informaci-n-Fiscal-a-Genera/qxc2-itbp</t>
  </si>
  <si>
    <t xml:space="preserve">A la fecha del seguimiento, 09 de septiembre de 2022, la actividad se encuentra dentro de los términos de cumplimiento, pendiente para la próxima verificación. </t>
  </si>
  <si>
    <t>Se evidenció el archivo: "Esquema de publicación de información (EPI) actualizado el 2022-08-01", publicado el 2022-08-04 en la página Web de la entidad, en el enlace: https://www.fiscalia.gov.co/colombia/servicios-de-informacion-al-ciudadano/esquema-de-publicacion-de-informacion/</t>
  </si>
  <si>
    <t>Se observó envió de correo por la Dirección de Atención al Usuario el 2022/05/02, para los asesores y colaboradores de las seccionales, solicitando el apoyo con el fin de actualizar el directorio de traductores indígenas publicado en FISCALNET; de igual manera, se solicita el diligenciamiento del archivo o tabla en Excel para cada uno de los pueblos indígenas de los que se vaya a reportar la información.</t>
  </si>
  <si>
    <t>Se evidenció el documento "Informe solicitudes de acceso a la información 2022-06-30", publicado el 2022-07-29 en la página web de la entidad en el enlace: https://www.fiscalia.gov.co/colombia/gestion/informe-de-peticiones-quejas-y-reclamos/#1519922458227-3e25c1e0-3302</t>
  </si>
  <si>
    <t>Se evidenciaron correos electrónicos remitidos con corte al 2022-06-30, convocando a las diferentes acciones formativas, en las que se trataron entre otros temas los siguientes: Sede Electrónica, Datos Maestros, Actividades SGI en PAAC 2022, Sede Electrónica y PQRS, Definición Procedimientos para publicar por Ley Transparencia, Proyecto Juntos por la Transparencia - USAID, Cumplimiento Menú Transparencia - CTI, Seguimiento proyecto TICs- JxT USAID, Programa Juntos por la Transparencia, Inicio seguimiento Ley Transparencia y Res MinTIC, Socialización nueva versión Guía Administración página web.</t>
  </si>
  <si>
    <t>Con Resolución 1400 del 22 de septiembre de 2021 se creó el Comité de Gestión. Para el cumplimiento de esta actividad, se realizó una presentación según se evidenció en solicitud realizada mediante correo electrónico del 2022/06/20 a la Directora de Planeación donde se pide agendar espacio en el comité que se tenía programado para el mes de mayo de 2022.</t>
  </si>
  <si>
    <t>Se observó el seguimiento realizado al 2022/08/30  y el correo del 25 de julio de 2022 de gobiernodigital &lt;gobiernodigital@mintic.gov.co, donde informa que la Herramienta de Autodiagnóstico del MinTIC no está disponible debido a que el pasado 16 de mayo de 2022 se expidió el Decreto 767 que actualizó la política de Gobierno Digital incorporando nuevos elementos. Para dar cumplimiento, en el seguimiento se adelantando el registro de los avances que se han tenido para cada uno de los temas componentes de los habilitadores de la Política, sin determinar un valor exacto de la medición.</t>
  </si>
  <si>
    <t>Se observaron los correos electrónicos remitidos con corte a 2022-06-30 en los que se convocó a las dependencias a diferentes actividades de monitoreo, así: Lineamientos para cumplimiento Ley Transparencia y Res MinTIC, Res 1519 de 2020 MinTIC, Cumplimiento Botón Transparencia, Cumplimiento Anexo 2 Generalidades Res MinTIC, Cumplimiento Art 5 (Info Dig Archivada) Res MinTIC, Cumplimiento Menú Atención y Serv (Anexo 2), Cumplimiento Anexo 3 (Seg Dig) Res MinTIC, Cumplimiento Sección Noticias (Anexo 2), Cumplimiento Anexo 4 (Datos Abiertos) Res MinTIC, Menú Participa (Anexo 2), Cumplimiento Anexo 1 Res MinTIC, Monitoreo PAAC 2022 y Comunicado PAAC.</t>
  </si>
  <si>
    <t>Se observaron los correos electrónicos remitidos por la Dirección de Planeación y Desarrollo a los directivos y enlaces de la estrategia para el fortalecimiento de la transparencia institucional, dando a conocer los avances, así:
2022-04-19. Asunto: 2022 PAAC - 1er cuatrimestre - consolidado.xls. 
2022-07-22. Asunto: RESULTADO - Monitoreo Plan Anticorrupción y de AC a 31 Julio 2022.</t>
  </si>
  <si>
    <t xml:space="preserve">2022-01-30
2022-04-15
2022-07-15
2022-10-15
</t>
  </si>
  <si>
    <t>Se evidenció el registro de los indicadores C.428, C.429 y C.430 en el Sistema Integrado de Información para el Posconflicto (SIIPO), con corte a 30 de junio de 2022, en el enlace 
https://siipo.dnp.gov.co/buscarindicador. Se observaron los oficios del 11 de julio de 2022, remitidos por el Director de la Unidad Especial de Investigación de la FGN al Grupo de Seguimiento Paz y Estabilización del Departamento Nacional de Planeación con el reporte de los indicadores.</t>
  </si>
  <si>
    <t>La Dirección de Control Interno público el 14 de Septiembre de 2022, publicó el resultado del seguimiento  del Plan Anticorrupción y de Atención al Ciudadano y Riesgos de Corrupción en la página web de las entidad www.fiscalia.gov.co, en el enlace: https://www.fiscalia.gov.co/colombia/gestion/plan-anticorrupcion-y-de-atencion-al-ciudadano/, seguimiento que se realizó del 01 al 09 de septiembre de 2022, a los riesgos de corrupción de los 16 procesos y 02 subprocesos,  en lo que corresponde a la verificación de los controles y las acciones implementadas para cada uno.</t>
  </si>
  <si>
    <t>Se evidenció en la página Web de la entidad en el enlace https://www.fiscalia.gov.co/colombia/category/seguridad-territorial/, la información permanentemente actualizada y relacionada con los resultados misionales de seguridad ciudadana en los territorios.</t>
  </si>
  <si>
    <t>En el marco del fortalecimiento de la transparencia institucional y dando cumplimiento del PAAC 2022, el Programa de Prevención Social del Delito "Futuro Colombia" ha sensibilizado e informado a 2565 personas sobre la prevención de la corrupción, en el periodo comprendido entre el 31 de marzo y el 30 de junio del presente año.</t>
  </si>
  <si>
    <t>Se evidenció calendario del 2022/05/05 publicado en el enlace https://www.fiscalia.gov.co/colombia/eventos/ última actualización del 2022/05/03 de acuerdo con la información enviada por las dependencias.</t>
  </si>
  <si>
    <t>Se evidenció la divulgación de las piezas gráficas de la campaña de la siguiente manera:
Tema: Súmate a la atención con calidad y ¿Ya conoces la fórmula de la atención con calidad?
Banner en Fiscalnet: 27 de abril de 2022
Correos masivos: 27 de abril y 9 de mayo de 2022
Tema: Conoce y aplica las competencias durante la atención a usuarios y ¿Ya conoces las seis competencias para atender a los usuarios?
Banner en Fiscalnet: 16 de mayo de 2022
Correos masivos: 16 de mayo de 2022 y 24 de mayo de 2022
Tema: Conoce los momentos claves durante la atención a nuestros usuarios y ¿Sabías que la atención a nuestros usuarios se divide en tres momentos?
Banner en Fiscalnet: 7 de junio de 2022
Correos masivos: 7 y 17 de junio de 202
Divulgación externa:
https://twitter.com/FiscaliaCol/status/1539618628055744513?s=20&amp;t=wMP6B0yJhO_IcaGgO2acZA sí ha salido</t>
  </si>
  <si>
    <t>Con corte a 2022/06/30, se observaron correos electrónicos remitidos por la Dirección de Comunicaciones a los servidores de la entidad a Nivel Nacional, en los que se divulgaron los diferentes canales de atención al ciudadano, así:
27/05/2022 - Asunto: Conoce el servicio de videollamadas para personas con discapacidad auditiva
28/06/2022 - Asunto: Conoce nuestros canales de atención virtuales y telefónicos
30/06/2022 - Asunto: Conoce nuestros canales presenciales de atención</t>
  </si>
  <si>
    <t>En la página Web de la entidad se evidenció el documento "Portafolio de Servicios" publicado el 2022/08/02 en el enlace: https://www.fiscalia.gov.co/colombia/wp-content/uploads/Portafolio-de-Servicios-1.pdf</t>
  </si>
  <si>
    <t>Con corte a 2022/06/30, se observaron correos electrónicos remitidos por la Dirección de Comunicaciones a los servidores de la entidad a Nivel Nacional, en los que se divulgó la responsabilidad de los servidores públicos frente a los derechos de los ciudadanos, así:
12/05/2022 - Asunto: Trabajamos por los derechos de los ciudadanos y las víctimas
09/06/2022 - Asunto: Ser responsables con los usuarios, nos permite ofrecer un mejor servicio (parte I)
23/06/2022 - Asunto: Ser responsables con los usuarios, nos permite ofrecer un mejor servicio (parte II)</t>
  </si>
  <si>
    <t>Las piezas gráficas de la campaña se divulgaron así:
Tema: Trabajamos por los derechos de los ciudadanos y las víctimas. 
Banner en Fiscalnet y correo masivo 12 de mayo de 2022
Tema: Reconoce los deberes de los ciudadanos y las víctimas. 
Banner en Fiscalnet y correo masivo 19 de mayo de 2022
Tema: Reconoce los deberes de los ciudadanos y las víctimas. 
Banner en Fiscalnet y correo masivo 19 de mayo de 2022
Divulgación permanente en la página web:
https://www.fiscalia.gov.co/colombia/servicios-de-informacion-al-ciudadano/derechos-y-deberes-de-los-usuarios/</t>
  </si>
  <si>
    <t>Con corte a 2022/06/30 se divulgaron las siguientes piezas gráficas de la campaña:
Tema: Conoce aquí el informe de caracterización de nuestros usuarios
Banner en Fiscalnet y correo masivo: 8 de junio de 2022</t>
  </si>
  <si>
    <t>Se evidenció el diseñó y divulgación de la campaña para incentivar la denuncia en relación con la violencia de género y el maltrato animal, publicada en el enlace: https://drive.google.com/drive/folders/1BwiLOj2hMkplfWHyOPhFWdfa6GXU69GJ</t>
  </si>
  <si>
    <t>Se evidenció seguimiento realizado soportado mediante acta del 2022/07/28  Se evidenció correo  - Informe 19/08/2022 - 25/08/2022 envío acta final a los enlaces de transparencia.</t>
  </si>
  <si>
    <t>Se evidenció la actualización el 2022-06-30, de la guía y se divulgó mediante correo masivo de la entidad y se hizo una socialización a los enlaces de transparencia.</t>
  </si>
  <si>
    <t>Se evidenció que con corte a 2022/06/30, se observó correo electrónico del 2022/05/27 - Asunto: Conoce el servicio de videollamadas para personas con discapacidad auditiva, remitido por la Dirección de Comunicaciones a los servidores a Nivel Nacional.</t>
  </si>
  <si>
    <t>Se evidenció la Evaluación del Desempeño Laboral Servidores que ostentan derechos de carrera 2021, publicado el 2022/07/29 en la página Web de la entidad, en el enlace: https://www.fiscalia.gov.co/colombia/la-entidad/gestion-del-talento-humano/</t>
  </si>
  <si>
    <t>Se evidenció INFORME PUBLICACIÓN DE PROCESOS CONTRACTUALES EN SECOP Y PAGINA WEB DE LA ENTIDAD - SEGUNDO CUATRIMESTRE DE 2022 del 2022-08-22</t>
  </si>
  <si>
    <t xml:space="preserve">Se evidenció informe con corte a junio de 2022 según radicado No.20226120005816. Oficio DCAS-30510- 2022/06/30. El informe contiene la relación de las sedes intervenidas, las que se encuentran en curso y las que están en gestión administrativa. </t>
  </si>
  <si>
    <r>
      <rPr>
        <b/>
        <sz val="10.5"/>
        <color indexed="8"/>
        <rFont val="Arial"/>
        <family val="2"/>
      </rPr>
      <t xml:space="preserve">Concepto del Departamento Administrativo de la Función Pública (DAFP) </t>
    </r>
    <r>
      <rPr>
        <b/>
        <i/>
        <sz val="10.5"/>
        <color indexed="8"/>
        <rFont val="Arial"/>
        <family val="2"/>
      </rPr>
      <t>"</t>
    </r>
    <r>
      <rPr>
        <i/>
        <sz val="10.5"/>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</si>
</sst>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7" x14ac:knownFonts="1">
    <font>
      <sz val="11"/>
      <color theme="1"/>
      <name val="Calibri"/>
      <family val="2"/>
      <scheme val="minor"/>
    </font>
    <font>
      <sz val="11"/>
      <color theme="1"/>
      <name val="Calibri"/>
      <family val="2"/>
      <scheme val="minor"/>
    </font>
    <font>
      <sz val="10"/>
      <color theme="1"/>
      <name val="Arial"/>
      <family val="2"/>
    </font>
    <font>
      <sz val="10"/>
      <color theme="0"/>
      <name val="Arial"/>
      <family val="2"/>
    </font>
    <font>
      <sz val="10"/>
      <name val="Arial"/>
      <family val="2"/>
    </font>
    <font>
      <b/>
      <sz val="10.5"/>
      <color theme="1"/>
      <name val="Arial"/>
      <family val="2"/>
    </font>
    <font>
      <b/>
      <sz val="10.5"/>
      <color theme="0"/>
      <name val="Arial"/>
      <family val="2"/>
    </font>
    <font>
      <sz val="10.5"/>
      <color theme="0"/>
      <name val="Arial"/>
      <family val="2"/>
    </font>
    <font>
      <sz val="10.5"/>
      <color theme="1"/>
      <name val="Arial"/>
      <family val="2"/>
    </font>
    <font>
      <sz val="10.5"/>
      <name val="Arial"/>
      <family val="2"/>
    </font>
    <font>
      <b/>
      <sz val="10.5"/>
      <name val="Arial"/>
      <family val="2"/>
    </font>
    <font>
      <sz val="10.5"/>
      <color indexed="8"/>
      <name val="Arial"/>
      <family val="2"/>
    </font>
    <font>
      <b/>
      <sz val="10.5"/>
      <color indexed="8"/>
      <name val="Arial"/>
      <family val="2"/>
    </font>
    <font>
      <b/>
      <i/>
      <sz val="10.5"/>
      <color indexed="8"/>
      <name val="Arial"/>
      <family val="2"/>
    </font>
    <font>
      <i/>
      <sz val="10.5"/>
      <color indexed="8"/>
      <name val="Arial"/>
      <family val="2"/>
    </font>
    <font>
      <sz val="10.5"/>
      <color rgb="FF000000"/>
      <name val="Arial"/>
      <family val="2"/>
    </font>
    <font>
      <sz val="10.5"/>
      <color theme="1"/>
      <name val="Calibri"/>
      <family val="2"/>
      <scheme val="minor"/>
    </font>
  </fonts>
  <fills count="5">
    <fill>
      <patternFill patternType="none"/>
    </fill>
    <fill>
      <patternFill patternType="gray125"/>
    </fill>
    <fill>
      <patternFill patternType="solid">
        <fgColor theme="4" tint="0.79998168889431442"/>
        <bgColor indexed="65"/>
      </patternFill>
    </fill>
    <fill>
      <patternFill patternType="solid">
        <fgColor rgb="FF08539F"/>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162">
    <xf numFmtId="0" fontId="0" fillId="0" borderId="0" xfId="0"/>
    <xf numFmtId="0" fontId="2" fillId="0" borderId="0" xfId="0" applyFont="1" applyProtection="1">
      <protection locked="0"/>
    </xf>
    <xf numFmtId="0" fontId="2" fillId="0" borderId="0" xfId="0" applyFont="1"/>
    <xf numFmtId="0" fontId="2" fillId="4" borderId="0" xfId="0" applyFont="1" applyFill="1"/>
    <xf numFmtId="0" fontId="3" fillId="0" borderId="0" xfId="0" applyFont="1"/>
    <xf numFmtId="0" fontId="2" fillId="4" borderId="28" xfId="0" applyFont="1" applyFill="1" applyBorder="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top" wrapText="1"/>
    </xf>
    <xf numFmtId="0" fontId="4" fillId="0" borderId="0" xfId="0" applyFont="1" applyAlignment="1">
      <alignment horizontal="center" vertical="center"/>
    </xf>
    <xf numFmtId="0" fontId="2" fillId="0" borderId="0" xfId="0" applyFont="1" applyAlignment="1">
      <alignment wrapText="1"/>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7" xfId="0" applyFont="1" applyBorder="1" applyAlignment="1">
      <alignment horizontal="left" vertical="top" wrapText="1"/>
    </xf>
    <xf numFmtId="0" fontId="5" fillId="0" borderId="8" xfId="0" applyFont="1" applyBorder="1" applyAlignment="1">
      <alignment horizontal="center" vertical="center"/>
    </xf>
    <xf numFmtId="0" fontId="5" fillId="2" borderId="9" xfId="2" applyFont="1" applyBorder="1" applyAlignment="1">
      <alignment horizontal="center" vertical="center" wrapText="1"/>
    </xf>
    <xf numFmtId="0" fontId="5" fillId="2" borderId="10" xfId="2" applyFont="1" applyBorder="1" applyAlignment="1">
      <alignment horizontal="center" vertical="center" wrapText="1"/>
    </xf>
    <xf numFmtId="0" fontId="5" fillId="2" borderId="10" xfId="2" applyFont="1" applyBorder="1" applyAlignment="1">
      <alignment horizontal="left" vertical="top" wrapText="1"/>
    </xf>
    <xf numFmtId="0" fontId="5" fillId="2" borderId="11" xfId="2"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0" borderId="17" xfId="0" applyFont="1" applyBorder="1" applyAlignment="1">
      <alignment horizontal="center" vertical="center" wrapText="1"/>
    </xf>
    <xf numFmtId="164" fontId="9" fillId="0" borderId="17" xfId="0" applyNumberFormat="1" applyFont="1" applyBorder="1" applyAlignment="1">
      <alignment horizontal="center" vertical="center"/>
    </xf>
    <xf numFmtId="3" fontId="8" fillId="0" borderId="17" xfId="0" applyNumberFormat="1" applyFont="1" applyBorder="1" applyAlignment="1">
      <alignment horizontal="center" vertical="center" wrapText="1"/>
    </xf>
    <xf numFmtId="3" fontId="8" fillId="4" borderId="17" xfId="0" applyNumberFormat="1" applyFont="1" applyFill="1" applyBorder="1" applyAlignment="1">
      <alignment horizontal="center" vertical="center" wrapText="1"/>
    </xf>
    <xf numFmtId="9" fontId="10" fillId="0" borderId="17" xfId="1" applyFont="1" applyBorder="1" applyAlignment="1">
      <alignment horizontal="center" vertical="center"/>
    </xf>
    <xf numFmtId="9" fontId="10" fillId="0" borderId="17" xfId="1" applyFont="1" applyBorder="1" applyAlignment="1">
      <alignment horizontal="center" vertical="center" wrapText="1"/>
    </xf>
    <xf numFmtId="9" fontId="5" fillId="4" borderId="17" xfId="1" applyFont="1" applyFill="1" applyBorder="1" applyAlignment="1">
      <alignment horizontal="center" vertical="center"/>
    </xf>
    <xf numFmtId="0" fontId="9" fillId="0" borderId="18" xfId="0" applyFont="1" applyBorder="1" applyAlignment="1">
      <alignment horizontal="justify" vertical="center" wrapText="1"/>
    </xf>
    <xf numFmtId="9" fontId="5" fillId="0" borderId="3" xfId="1" applyFont="1" applyBorder="1" applyAlignment="1">
      <alignment horizontal="center" vertical="center"/>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8" fillId="0" borderId="20" xfId="0" applyFont="1" applyBorder="1" applyAlignment="1">
      <alignment horizontal="center" vertical="center" wrapText="1"/>
    </xf>
    <xf numFmtId="164" fontId="9" fillId="0" borderId="20" xfId="0" applyNumberFormat="1" applyFont="1" applyBorder="1" applyAlignment="1">
      <alignment horizontal="center" vertical="center"/>
    </xf>
    <xf numFmtId="3" fontId="8" fillId="0" borderId="20" xfId="0" applyNumberFormat="1" applyFont="1" applyBorder="1" applyAlignment="1">
      <alignment horizontal="center" vertical="center"/>
    </xf>
    <xf numFmtId="9" fontId="10" fillId="0" borderId="20" xfId="1" applyFont="1" applyBorder="1" applyAlignment="1">
      <alignment horizontal="center" vertical="center"/>
    </xf>
    <xf numFmtId="9" fontId="10" fillId="0" borderId="20" xfId="1" applyFont="1" applyBorder="1" applyAlignment="1">
      <alignment horizontal="center" vertical="center" wrapText="1"/>
    </xf>
    <xf numFmtId="9" fontId="5" fillId="4" borderId="20" xfId="1" applyFont="1" applyFill="1" applyBorder="1" applyAlignment="1">
      <alignment horizontal="center" vertical="center"/>
    </xf>
    <xf numFmtId="0" fontId="8" fillId="0" borderId="18" xfId="0" applyFont="1" applyBorder="1" applyAlignment="1">
      <alignment horizontal="justify" vertical="center" wrapText="1"/>
    </xf>
    <xf numFmtId="9" fontId="5" fillId="0" borderId="5" xfId="1" applyFont="1" applyBorder="1" applyAlignment="1">
      <alignment horizontal="center" vertical="center"/>
    </xf>
    <xf numFmtId="164" fontId="9" fillId="0" borderId="20" xfId="0" applyNumberFormat="1" applyFont="1" applyBorder="1" applyAlignment="1">
      <alignment horizontal="center" vertical="center" wrapText="1"/>
    </xf>
    <xf numFmtId="0" fontId="8" fillId="0" borderId="20" xfId="0" applyFont="1" applyBorder="1" applyAlignment="1">
      <alignment horizontal="center" vertical="center"/>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64" fontId="9" fillId="0" borderId="22" xfId="0" applyNumberFormat="1" applyFont="1" applyBorder="1" applyAlignment="1">
      <alignment horizontal="center" vertical="center" wrapText="1"/>
    </xf>
    <xf numFmtId="0" fontId="8" fillId="0" borderId="22" xfId="0" applyFont="1" applyBorder="1" applyAlignment="1">
      <alignment horizontal="center" vertical="center"/>
    </xf>
    <xf numFmtId="3" fontId="8" fillId="4" borderId="22" xfId="0" applyNumberFormat="1" applyFont="1" applyFill="1" applyBorder="1" applyAlignment="1">
      <alignment horizontal="center" vertical="center"/>
    </xf>
    <xf numFmtId="9" fontId="10" fillId="0" borderId="22" xfId="1" applyFont="1" applyBorder="1" applyAlignment="1">
      <alignment horizontal="center" vertical="center"/>
    </xf>
    <xf numFmtId="9" fontId="10" fillId="0" borderId="22" xfId="1" applyFont="1" applyBorder="1" applyAlignment="1">
      <alignment horizontal="center" vertical="center" wrapText="1"/>
    </xf>
    <xf numFmtId="9" fontId="5" fillId="4" borderId="22" xfId="1" applyFont="1" applyFill="1" applyBorder="1" applyAlignment="1">
      <alignment horizontal="center" vertical="center"/>
    </xf>
    <xf numFmtId="0" fontId="8" fillId="0" borderId="20" xfId="0" applyFont="1" applyBorder="1" applyAlignment="1">
      <alignment vertical="top" wrapText="1"/>
    </xf>
    <xf numFmtId="0" fontId="5" fillId="2" borderId="6" xfId="2" applyFont="1" applyBorder="1" applyAlignment="1">
      <alignment horizontal="center" vertical="center" wrapText="1"/>
    </xf>
    <xf numFmtId="0" fontId="5" fillId="2" borderId="7" xfId="2" applyFont="1" applyBorder="1" applyAlignment="1">
      <alignment horizontal="center" vertical="center" wrapText="1"/>
    </xf>
    <xf numFmtId="9" fontId="5" fillId="0" borderId="31" xfId="1" applyFont="1" applyBorder="1" applyAlignment="1">
      <alignment horizontal="center" vertical="center"/>
    </xf>
    <xf numFmtId="0" fontId="6" fillId="3" borderId="9"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164" fontId="9" fillId="0" borderId="17" xfId="0" applyNumberFormat="1" applyFont="1" applyBorder="1" applyAlignment="1">
      <alignment horizontal="center" vertical="center" wrapText="1"/>
    </xf>
    <xf numFmtId="1" fontId="9" fillId="0" borderId="17" xfId="0" applyNumberFormat="1" applyFont="1" applyBorder="1" applyAlignment="1">
      <alignment horizontal="center" vertical="center"/>
    </xf>
    <xf numFmtId="1" fontId="9" fillId="4" borderId="17" xfId="0" applyNumberFormat="1" applyFont="1" applyFill="1" applyBorder="1" applyAlignment="1">
      <alignment horizontal="center" vertical="center"/>
    </xf>
    <xf numFmtId="9" fontId="5" fillId="0" borderId="17" xfId="1" applyFont="1" applyBorder="1" applyAlignment="1">
      <alignment horizontal="center" vertical="center"/>
    </xf>
    <xf numFmtId="9" fontId="5" fillId="0" borderId="17" xfId="1" applyFont="1" applyBorder="1" applyAlignment="1">
      <alignment horizontal="center" vertical="center"/>
    </xf>
    <xf numFmtId="0" fontId="8" fillId="0" borderId="27" xfId="0" applyFont="1" applyBorder="1" applyAlignment="1">
      <alignment horizontal="justify"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1" fontId="9" fillId="0" borderId="20" xfId="0" applyNumberFormat="1" applyFont="1" applyBorder="1" applyAlignment="1">
      <alignment horizontal="center" vertical="center"/>
    </xf>
    <xf numFmtId="1" fontId="9" fillId="4" borderId="20" xfId="0" applyNumberFormat="1" applyFont="1" applyFill="1" applyBorder="1" applyAlignment="1">
      <alignment horizontal="center" vertical="center"/>
    </xf>
    <xf numFmtId="9" fontId="5" fillId="0" borderId="20" xfId="1" applyFont="1" applyBorder="1" applyAlignment="1">
      <alignment horizontal="center" vertical="center"/>
    </xf>
    <xf numFmtId="9" fontId="5" fillId="0" borderId="20" xfId="1" applyFont="1" applyBorder="1" applyAlignment="1">
      <alignment horizontal="center" vertical="center"/>
    </xf>
    <xf numFmtId="9" fontId="8" fillId="0" borderId="18" xfId="1" applyFont="1" applyFill="1" applyBorder="1" applyAlignment="1">
      <alignment horizontal="justify" vertical="center" wrapText="1"/>
    </xf>
    <xf numFmtId="0" fontId="15"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0" xfId="0" applyFont="1" applyAlignment="1">
      <alignment horizontal="left" vertical="top" wrapText="1"/>
    </xf>
    <xf numFmtId="9" fontId="9" fillId="0" borderId="18" xfId="1" applyFont="1" applyFill="1" applyBorder="1" applyAlignment="1">
      <alignment horizontal="justify" vertical="center" wrapText="1"/>
    </xf>
    <xf numFmtId="1" fontId="8" fillId="0" borderId="20" xfId="0" applyNumberFormat="1" applyFont="1" applyBorder="1" applyAlignment="1">
      <alignment horizontal="center" vertical="center"/>
    </xf>
    <xf numFmtId="1" fontId="8" fillId="4" borderId="20" xfId="0" applyNumberFormat="1" applyFont="1" applyFill="1" applyBorder="1" applyAlignment="1">
      <alignment horizontal="center" vertical="center"/>
    </xf>
    <xf numFmtId="0" fontId="15" fillId="0" borderId="20" xfId="0" applyFont="1" applyBorder="1" applyAlignment="1">
      <alignment horizontal="center" vertical="center"/>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0" borderId="22" xfId="0" applyFont="1" applyBorder="1" applyAlignment="1">
      <alignment horizontal="center" vertical="center"/>
    </xf>
    <xf numFmtId="1" fontId="9" fillId="4" borderId="22" xfId="0" applyNumberFormat="1" applyFont="1" applyFill="1" applyBorder="1" applyAlignment="1">
      <alignment horizontal="center" vertical="center"/>
    </xf>
    <xf numFmtId="1" fontId="8" fillId="4" borderId="22" xfId="0" applyNumberFormat="1" applyFont="1" applyFill="1" applyBorder="1" applyAlignment="1">
      <alignment horizontal="center" vertical="center"/>
    </xf>
    <xf numFmtId="9" fontId="5" fillId="0" borderId="22" xfId="1" applyFont="1" applyBorder="1" applyAlignment="1">
      <alignment horizontal="center" vertical="center"/>
    </xf>
    <xf numFmtId="9" fontId="5" fillId="0" borderId="22" xfId="1" applyFont="1" applyBorder="1" applyAlignment="1">
      <alignment horizontal="center" vertical="center"/>
    </xf>
    <xf numFmtId="0" fontId="9" fillId="0" borderId="23" xfId="0" applyFont="1" applyBorder="1" applyAlignment="1">
      <alignment horizontal="justify" vertical="center" wrapText="1"/>
    </xf>
    <xf numFmtId="0" fontId="8" fillId="4" borderId="20" xfId="0" applyFont="1" applyFill="1" applyBorder="1" applyAlignment="1">
      <alignment horizontal="center" vertical="center" wrapText="1"/>
    </xf>
    <xf numFmtId="0" fontId="8" fillId="0" borderId="20" xfId="0" applyFont="1" applyBorder="1" applyAlignment="1">
      <alignment horizontal="left" vertical="top" wrapText="1"/>
    </xf>
    <xf numFmtId="0" fontId="8" fillId="4" borderId="20" xfId="0" applyFont="1" applyFill="1" applyBorder="1" applyAlignment="1">
      <alignment horizontal="center" vertical="center"/>
    </xf>
    <xf numFmtId="164" fontId="9" fillId="4" borderId="20" xfId="0" applyNumberFormat="1" applyFont="1" applyFill="1" applyBorder="1" applyAlignment="1">
      <alignment horizontal="center" vertical="center" wrapText="1"/>
    </xf>
    <xf numFmtId="0" fontId="8" fillId="0" borderId="20" xfId="0" applyFont="1" applyBorder="1" applyAlignment="1">
      <alignment vertical="center"/>
    </xf>
    <xf numFmtId="14" fontId="9" fillId="0" borderId="20" xfId="0" applyNumberFormat="1" applyFont="1" applyBorder="1" applyAlignment="1">
      <alignment horizontal="center" vertical="center" wrapText="1"/>
    </xf>
    <xf numFmtId="9" fontId="8" fillId="0" borderId="20" xfId="1" applyFont="1" applyFill="1" applyBorder="1" applyAlignment="1">
      <alignment horizontal="left" vertical="top" wrapText="1"/>
    </xf>
    <xf numFmtId="164" fontId="9" fillId="4" borderId="22" xfId="0" applyNumberFormat="1" applyFont="1" applyFill="1" applyBorder="1" applyAlignment="1">
      <alignment horizontal="center" vertical="center" wrapText="1"/>
    </xf>
    <xf numFmtId="1" fontId="9" fillId="0" borderId="22" xfId="0" applyNumberFormat="1" applyFont="1" applyBorder="1" applyAlignment="1">
      <alignment horizontal="center" vertical="center"/>
    </xf>
    <xf numFmtId="0" fontId="5" fillId="2" borderId="4" xfId="2" applyFont="1" applyBorder="1" applyAlignment="1">
      <alignment horizontal="center" vertical="center" wrapText="1"/>
    </xf>
    <xf numFmtId="0" fontId="5" fillId="2" borderId="0" xfId="2" applyFont="1" applyBorder="1" applyAlignment="1">
      <alignment horizontal="center" vertical="center" wrapText="1"/>
    </xf>
    <xf numFmtId="164" fontId="8" fillId="0" borderId="17" xfId="0" applyNumberFormat="1" applyFont="1" applyBorder="1" applyAlignment="1">
      <alignment horizontal="center" vertical="center" wrapText="1"/>
    </xf>
    <xf numFmtId="0" fontId="8" fillId="0" borderId="17" xfId="0" applyFont="1" applyBorder="1" applyAlignment="1">
      <alignment horizontal="center" vertical="center"/>
    </xf>
    <xf numFmtId="9" fontId="10" fillId="0" borderId="17" xfId="1" applyFont="1" applyBorder="1" applyAlignment="1">
      <alignment horizontal="center" vertical="center"/>
    </xf>
    <xf numFmtId="9" fontId="9" fillId="0" borderId="27" xfId="1" applyFont="1" applyFill="1" applyBorder="1" applyAlignment="1">
      <alignment horizontal="justify" vertical="center" wrapText="1"/>
    </xf>
    <xf numFmtId="9" fontId="5" fillId="0" borderId="20" xfId="1" applyFont="1" applyFill="1" applyBorder="1" applyAlignment="1">
      <alignment horizontal="center" vertical="center"/>
    </xf>
    <xf numFmtId="9" fontId="10" fillId="0" borderId="20" xfId="1" applyFont="1" applyBorder="1" applyAlignment="1">
      <alignment horizontal="center" vertical="center"/>
    </xf>
    <xf numFmtId="164" fontId="8" fillId="0" borderId="20" xfId="0" applyNumberFormat="1" applyFont="1" applyBorder="1" applyAlignment="1">
      <alignment horizontal="center" vertical="center" wrapText="1"/>
    </xf>
    <xf numFmtId="9" fontId="5" fillId="4" borderId="20" xfId="1" applyFont="1" applyFill="1" applyBorder="1" applyAlignment="1">
      <alignment horizontal="center" vertical="center"/>
    </xf>
    <xf numFmtId="0" fontId="9" fillId="0" borderId="20" xfId="0" applyFont="1" applyBorder="1" applyAlignment="1">
      <alignment horizontal="center" vertical="center"/>
    </xf>
    <xf numFmtId="164" fontId="8" fillId="4" borderId="20" xfId="0" applyNumberFormat="1" applyFont="1" applyFill="1" applyBorder="1" applyAlignment="1">
      <alignment horizontal="center" vertical="center" wrapText="1"/>
    </xf>
    <xf numFmtId="0" fontId="9" fillId="4" borderId="20" xfId="0" applyFont="1" applyFill="1" applyBorder="1" applyAlignment="1">
      <alignment horizontal="center" vertical="center" wrapText="1"/>
    </xf>
    <xf numFmtId="164" fontId="8" fillId="4" borderId="22" xfId="0" applyNumberFormat="1" applyFont="1" applyFill="1" applyBorder="1" applyAlignment="1">
      <alignment horizontal="center" vertical="center" wrapText="1"/>
    </xf>
    <xf numFmtId="9" fontId="10" fillId="0" borderId="22" xfId="1" applyFont="1" applyBorder="1" applyAlignment="1">
      <alignment horizontal="center" vertical="center"/>
    </xf>
    <xf numFmtId="0" fontId="8" fillId="4" borderId="17" xfId="0" applyFont="1" applyFill="1" applyBorder="1" applyAlignment="1">
      <alignment horizontal="center" vertical="center" wrapText="1"/>
    </xf>
    <xf numFmtId="164" fontId="9" fillId="4" borderId="17" xfId="0" applyNumberFormat="1" applyFont="1" applyFill="1" applyBorder="1" applyAlignment="1">
      <alignment horizontal="center" vertical="center" wrapText="1"/>
    </xf>
    <xf numFmtId="0" fontId="9" fillId="4" borderId="20" xfId="0" applyFont="1" applyFill="1" applyBorder="1" applyAlignment="1">
      <alignment horizontal="center" vertical="center"/>
    </xf>
    <xf numFmtId="0" fontId="15" fillId="4" borderId="20" xfId="0" applyFont="1" applyFill="1" applyBorder="1" applyAlignment="1">
      <alignment horizontal="center" vertical="center" wrapText="1"/>
    </xf>
    <xf numFmtId="0" fontId="7" fillId="3" borderId="20" xfId="0" applyFont="1" applyFill="1" applyBorder="1" applyAlignment="1">
      <alignment vertical="center" wrapText="1"/>
    </xf>
    <xf numFmtId="0" fontId="7" fillId="3" borderId="22" xfId="0" applyFont="1" applyFill="1" applyBorder="1" applyAlignment="1">
      <alignment vertical="center" wrapText="1"/>
    </xf>
    <xf numFmtId="164" fontId="8" fillId="0" borderId="22" xfId="0" applyNumberFormat="1" applyFont="1" applyBorder="1" applyAlignment="1">
      <alignment horizontal="center" vertical="center" wrapText="1"/>
    </xf>
    <xf numFmtId="0" fontId="8" fillId="0" borderId="23" xfId="0" applyFont="1" applyBorder="1" applyAlignment="1">
      <alignment horizontal="justify" vertical="center" wrapText="1"/>
    </xf>
    <xf numFmtId="9" fontId="5" fillId="0" borderId="8" xfId="1" applyFont="1" applyBorder="1" applyAlignment="1">
      <alignment horizontal="center" vertical="center"/>
    </xf>
    <xf numFmtId="0" fontId="8" fillId="0" borderId="0" xfId="0" applyFont="1" applyAlignment="1">
      <alignment horizont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9" fontId="8" fillId="0" borderId="0" xfId="1" applyFont="1" applyFill="1" applyBorder="1" applyAlignment="1">
      <alignment horizontal="left" vertical="top" wrapText="1"/>
    </xf>
    <xf numFmtId="0" fontId="16" fillId="0" borderId="0" xfId="0" applyFont="1"/>
    <xf numFmtId="0" fontId="8" fillId="0" borderId="29" xfId="0" applyFont="1" applyBorder="1" applyAlignment="1">
      <alignment horizontal="center"/>
    </xf>
    <xf numFmtId="0" fontId="5" fillId="0" borderId="29" xfId="0" applyFont="1" applyBorder="1" applyAlignment="1">
      <alignment horizontal="center"/>
    </xf>
    <xf numFmtId="0" fontId="5" fillId="0" borderId="29" xfId="0" applyFont="1" applyBorder="1" applyAlignment="1">
      <alignment horizontal="left" vertical="top" wrapText="1"/>
    </xf>
    <xf numFmtId="0" fontId="5" fillId="0" borderId="30" xfId="0" applyFont="1" applyBorder="1" applyAlignment="1">
      <alignment horizontal="center"/>
    </xf>
    <xf numFmtId="0" fontId="5"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xf>
    <xf numFmtId="0" fontId="5" fillId="0" borderId="30" xfId="0" applyFont="1" applyBorder="1" applyAlignment="1">
      <alignment horizontal="left" vertical="top" wrapText="1"/>
    </xf>
    <xf numFmtId="0" fontId="5" fillId="0" borderId="0" xfId="0" applyFont="1" applyAlignment="1">
      <alignment horizontal="center"/>
    </xf>
    <xf numFmtId="0" fontId="5" fillId="0" borderId="0" xfId="0" applyFont="1"/>
    <xf numFmtId="0" fontId="5" fillId="0" borderId="0" xfId="0" applyFont="1" applyAlignment="1">
      <alignment horizontal="left" vertical="top" wrapText="1"/>
    </xf>
    <xf numFmtId="0" fontId="8" fillId="0" borderId="29" xfId="0" applyFont="1" applyBorder="1"/>
    <xf numFmtId="0" fontId="8" fillId="0" borderId="29" xfId="0" applyFont="1" applyBorder="1" applyAlignment="1">
      <alignment horizontal="center" vertical="center"/>
    </xf>
    <xf numFmtId="0" fontId="8" fillId="0" borderId="29" xfId="0" applyFont="1" applyBorder="1" applyAlignment="1">
      <alignment horizontal="left" vertical="top" wrapText="1"/>
    </xf>
    <xf numFmtId="0" fontId="5" fillId="0" borderId="10" xfId="0" applyFont="1" applyBorder="1" applyAlignment="1">
      <alignment horizontal="center" vertical="center"/>
    </xf>
  </cellXfs>
  <cellStyles count="3">
    <cellStyle name="20% - Énfasis1" xfId="2" builtinId="30"/>
    <cellStyle name="Normal" xfId="0" builtinId="0"/>
    <cellStyle name="Porcentaje" xfId="1" builtinId="5"/>
  </cellStyles>
  <dxfs count="23">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395482</xdr:colOff>
      <xdr:row>0</xdr:row>
      <xdr:rowOff>42334</xdr:rowOff>
    </xdr:from>
    <xdr:to>
      <xdr:col>4</xdr:col>
      <xdr:colOff>394131</xdr:colOff>
      <xdr:row>2</xdr:row>
      <xdr:rowOff>114432</xdr:rowOff>
    </xdr:to>
    <xdr:pic>
      <xdr:nvPicPr>
        <xdr:cNvPr id="6" name="Imagen 5" descr="Firma-de-correos-300x120">
          <a:extLst>
            <a:ext uri="{FF2B5EF4-FFF2-40B4-BE49-F238E27FC236}">
              <a16:creationId xmlns:a16="http://schemas.microsoft.com/office/drawing/2014/main" id="{4F8899E4-B3AF-4D4B-A428-AA31E288D3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30" y="42334"/>
          <a:ext cx="2111667" cy="4005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3"/>
  <sheetViews>
    <sheetView tabSelected="1" topLeftCell="A95" zoomScale="82" zoomScaleNormal="82" zoomScaleSheetLayoutView="80" workbookViewId="0">
      <selection activeCell="B6" sqref="B6:C6"/>
    </sheetView>
  </sheetViews>
  <sheetFormatPr baseColWidth="10" defaultColWidth="11.453125" defaultRowHeight="37.5" customHeight="1" x14ac:dyDescent="0.25"/>
  <cols>
    <col min="1" max="1" width="4.81640625" style="2" customWidth="1"/>
    <col min="2" max="2" width="6.54296875" style="6" customWidth="1"/>
    <col min="3" max="3" width="18.26953125" style="2" customWidth="1"/>
    <col min="4" max="4" width="6.81640625" style="2" customWidth="1"/>
    <col min="5" max="5" width="30.7265625" style="7" customWidth="1"/>
    <col min="6" max="6" width="14.7265625" style="7" customWidth="1"/>
    <col min="7" max="7" width="14.453125" style="2" customWidth="1"/>
    <col min="8" max="8" width="15.7265625" style="7" customWidth="1"/>
    <col min="9" max="9" width="17.81640625" style="9" customWidth="1"/>
    <col min="10" max="10" width="15" style="2" customWidth="1"/>
    <col min="11" max="11" width="11.7265625" style="2" customWidth="1"/>
    <col min="12" max="12" width="10.1796875" style="2" customWidth="1"/>
    <col min="13" max="13" width="17.453125" style="2" customWidth="1"/>
    <col min="14" max="14" width="12.54296875" style="2" customWidth="1"/>
    <col min="15" max="15" width="92.54296875" style="8" customWidth="1"/>
    <col min="16" max="16" width="17.453125" style="2" customWidth="1"/>
    <col min="17" max="16384" width="11.453125" style="2"/>
  </cols>
  <sheetData>
    <row r="1" spans="2:26" s="1" customFormat="1" ht="13.5" x14ac:dyDescent="0.25">
      <c r="B1" s="11" t="s">
        <v>0</v>
      </c>
      <c r="C1" s="12"/>
      <c r="D1" s="12"/>
      <c r="E1" s="12"/>
      <c r="F1" s="12"/>
      <c r="G1" s="12"/>
      <c r="H1" s="12"/>
      <c r="I1" s="12"/>
      <c r="J1" s="12"/>
      <c r="K1" s="12"/>
      <c r="L1" s="12"/>
      <c r="M1" s="12"/>
      <c r="N1" s="12"/>
      <c r="O1" s="13"/>
      <c r="P1" s="14"/>
    </row>
    <row r="2" spans="2:26" ht="13.5" x14ac:dyDescent="0.25">
      <c r="B2" s="15" t="s">
        <v>1</v>
      </c>
      <c r="C2" s="16"/>
      <c r="D2" s="16"/>
      <c r="E2" s="16"/>
      <c r="F2" s="16"/>
      <c r="G2" s="16"/>
      <c r="H2" s="16"/>
      <c r="I2" s="16"/>
      <c r="J2" s="16"/>
      <c r="K2" s="16"/>
      <c r="L2" s="16"/>
      <c r="M2" s="16"/>
      <c r="N2" s="16"/>
      <c r="O2" s="17"/>
      <c r="P2" s="18"/>
    </row>
    <row r="3" spans="2:26" ht="14" thickBot="1" x14ac:dyDescent="0.3">
      <c r="B3" s="19" t="s">
        <v>346</v>
      </c>
      <c r="C3" s="20"/>
      <c r="D3" s="20"/>
      <c r="E3" s="20"/>
      <c r="F3" s="20"/>
      <c r="G3" s="20"/>
      <c r="H3" s="20"/>
      <c r="I3" s="20"/>
      <c r="J3" s="20"/>
      <c r="K3" s="20"/>
      <c r="L3" s="20"/>
      <c r="M3" s="20"/>
      <c r="N3" s="20"/>
      <c r="O3" s="21"/>
      <c r="P3" s="22"/>
    </row>
    <row r="4" spans="2:26" ht="15" customHeight="1" thickBot="1" x14ac:dyDescent="0.3">
      <c r="B4" s="161"/>
      <c r="C4" s="161"/>
      <c r="D4" s="161"/>
      <c r="E4" s="161"/>
      <c r="F4" s="161"/>
      <c r="G4" s="161"/>
      <c r="H4" s="161"/>
      <c r="I4" s="161"/>
      <c r="J4" s="161"/>
      <c r="K4" s="161"/>
      <c r="L4" s="161"/>
      <c r="M4" s="161"/>
      <c r="N4" s="161"/>
      <c r="O4" s="161"/>
      <c r="P4" s="161"/>
    </row>
    <row r="5" spans="2:26" ht="14" thickBot="1" x14ac:dyDescent="0.3">
      <c r="B5" s="23" t="s">
        <v>2</v>
      </c>
      <c r="C5" s="24"/>
      <c r="D5" s="24"/>
      <c r="E5" s="24"/>
      <c r="F5" s="24"/>
      <c r="G5" s="24"/>
      <c r="H5" s="24"/>
      <c r="I5" s="24"/>
      <c r="J5" s="24"/>
      <c r="K5" s="24"/>
      <c r="L5" s="24"/>
      <c r="M5" s="24"/>
      <c r="N5" s="24"/>
      <c r="O5" s="25"/>
      <c r="P5" s="26"/>
    </row>
    <row r="6" spans="2:26" ht="41" thickBot="1" x14ac:dyDescent="0.3">
      <c r="B6" s="27" t="s">
        <v>3</v>
      </c>
      <c r="C6" s="28"/>
      <c r="D6" s="29" t="s">
        <v>4</v>
      </c>
      <c r="E6" s="28"/>
      <c r="F6" s="30" t="s">
        <v>5</v>
      </c>
      <c r="G6" s="30" t="s">
        <v>6</v>
      </c>
      <c r="H6" s="30" t="s">
        <v>7</v>
      </c>
      <c r="I6" s="30" t="s">
        <v>8</v>
      </c>
      <c r="J6" s="30" t="s">
        <v>9</v>
      </c>
      <c r="K6" s="30" t="s">
        <v>10</v>
      </c>
      <c r="L6" s="30" t="s">
        <v>11</v>
      </c>
      <c r="M6" s="30" t="s">
        <v>12</v>
      </c>
      <c r="N6" s="30" t="s">
        <v>13</v>
      </c>
      <c r="O6" s="31" t="s">
        <v>14</v>
      </c>
      <c r="P6" s="32" t="s">
        <v>15</v>
      </c>
    </row>
    <row r="7" spans="2:26" ht="84.5" customHeight="1" x14ac:dyDescent="0.25">
      <c r="B7" s="33" t="s">
        <v>16</v>
      </c>
      <c r="C7" s="34" t="s">
        <v>17</v>
      </c>
      <c r="D7" s="35" t="s">
        <v>18</v>
      </c>
      <c r="E7" s="35" t="s">
        <v>347</v>
      </c>
      <c r="F7" s="35" t="s">
        <v>19</v>
      </c>
      <c r="G7" s="35" t="s">
        <v>20</v>
      </c>
      <c r="H7" s="35" t="s">
        <v>21</v>
      </c>
      <c r="I7" s="36">
        <v>44742</v>
      </c>
      <c r="J7" s="37">
        <v>1</v>
      </c>
      <c r="K7" s="38">
        <v>1</v>
      </c>
      <c r="L7" s="39">
        <f>+K7/J7</f>
        <v>1</v>
      </c>
      <c r="M7" s="40" t="s">
        <v>28</v>
      </c>
      <c r="N7" s="41">
        <f>AVERAGE(L7:L11)</f>
        <v>0.86666666666666659</v>
      </c>
      <c r="O7" s="42" t="s">
        <v>348</v>
      </c>
      <c r="P7" s="43">
        <f>AVERAGE(N7,N17,N41,N69,N84)</f>
        <v>0.7341841491841492</v>
      </c>
      <c r="Z7" s="10" t="s">
        <v>22</v>
      </c>
    </row>
    <row r="8" spans="2:26" ht="49.5" customHeight="1" x14ac:dyDescent="0.25">
      <c r="B8" s="44" t="s">
        <v>23</v>
      </c>
      <c r="C8" s="45" t="s">
        <v>24</v>
      </c>
      <c r="D8" s="46" t="s">
        <v>25</v>
      </c>
      <c r="E8" s="46" t="s">
        <v>26</v>
      </c>
      <c r="F8" s="46" t="s">
        <v>27</v>
      </c>
      <c r="G8" s="46" t="s">
        <v>20</v>
      </c>
      <c r="H8" s="46" t="s">
        <v>21</v>
      </c>
      <c r="I8" s="47">
        <v>44592</v>
      </c>
      <c r="J8" s="48">
        <v>1</v>
      </c>
      <c r="K8" s="48">
        <v>1</v>
      </c>
      <c r="L8" s="49">
        <f>+K8/J8</f>
        <v>1</v>
      </c>
      <c r="M8" s="50" t="s">
        <v>28</v>
      </c>
      <c r="N8" s="51"/>
      <c r="O8" s="52" t="s">
        <v>327</v>
      </c>
      <c r="P8" s="53"/>
      <c r="Z8" s="2" t="s">
        <v>28</v>
      </c>
    </row>
    <row r="9" spans="2:26" ht="96" customHeight="1" x14ac:dyDescent="0.25">
      <c r="B9" s="44" t="s">
        <v>29</v>
      </c>
      <c r="C9" s="45" t="s">
        <v>30</v>
      </c>
      <c r="D9" s="46" t="s">
        <v>31</v>
      </c>
      <c r="E9" s="46" t="s">
        <v>32</v>
      </c>
      <c r="F9" s="46" t="s">
        <v>33</v>
      </c>
      <c r="G9" s="46" t="s">
        <v>20</v>
      </c>
      <c r="H9" s="46" t="s">
        <v>21</v>
      </c>
      <c r="I9" s="54">
        <v>44592</v>
      </c>
      <c r="J9" s="55">
        <v>1</v>
      </c>
      <c r="K9" s="48">
        <v>1</v>
      </c>
      <c r="L9" s="49">
        <f>+K9/J9</f>
        <v>1</v>
      </c>
      <c r="M9" s="50" t="s">
        <v>28</v>
      </c>
      <c r="N9" s="51"/>
      <c r="O9" s="52" t="s">
        <v>337</v>
      </c>
      <c r="P9" s="53"/>
      <c r="Z9" s="2" t="s">
        <v>349</v>
      </c>
    </row>
    <row r="10" spans="2:26" ht="81" x14ac:dyDescent="0.25">
      <c r="B10" s="44" t="s">
        <v>34</v>
      </c>
      <c r="C10" s="45" t="s">
        <v>35</v>
      </c>
      <c r="D10" s="46" t="s">
        <v>36</v>
      </c>
      <c r="E10" s="46" t="s">
        <v>37</v>
      </c>
      <c r="F10" s="46" t="s">
        <v>38</v>
      </c>
      <c r="G10" s="46" t="s">
        <v>20</v>
      </c>
      <c r="H10" s="46" t="s">
        <v>39</v>
      </c>
      <c r="I10" s="54" t="s">
        <v>350</v>
      </c>
      <c r="J10" s="55">
        <v>3</v>
      </c>
      <c r="K10" s="48">
        <v>2</v>
      </c>
      <c r="L10" s="49">
        <f>+K10/J10</f>
        <v>0.66666666666666663</v>
      </c>
      <c r="M10" s="50" t="s">
        <v>22</v>
      </c>
      <c r="N10" s="51"/>
      <c r="O10" s="52" t="s">
        <v>351</v>
      </c>
      <c r="P10" s="53"/>
    </row>
    <row r="11" spans="2:26" s="3" customFormat="1" ht="81" customHeight="1" thickBot="1" x14ac:dyDescent="0.3">
      <c r="B11" s="56" t="s">
        <v>40</v>
      </c>
      <c r="C11" s="57" t="s">
        <v>41</v>
      </c>
      <c r="D11" s="58" t="s">
        <v>42</v>
      </c>
      <c r="E11" s="58" t="s">
        <v>43</v>
      </c>
      <c r="F11" s="58" t="s">
        <v>44</v>
      </c>
      <c r="G11" s="58" t="s">
        <v>20</v>
      </c>
      <c r="H11" s="58" t="s">
        <v>45</v>
      </c>
      <c r="I11" s="59" t="s">
        <v>352</v>
      </c>
      <c r="J11" s="60">
        <v>3</v>
      </c>
      <c r="K11" s="61">
        <v>2</v>
      </c>
      <c r="L11" s="62">
        <f>+K11/J11</f>
        <v>0.66666666666666663</v>
      </c>
      <c r="M11" s="63" t="s">
        <v>22</v>
      </c>
      <c r="N11" s="64"/>
      <c r="O11" s="65" t="s">
        <v>409</v>
      </c>
      <c r="P11" s="53"/>
    </row>
    <row r="12" spans="2:26" ht="21" customHeight="1" thickBot="1" x14ac:dyDescent="0.3">
      <c r="B12" s="66" t="s">
        <v>46</v>
      </c>
      <c r="C12" s="67"/>
      <c r="D12" s="67"/>
      <c r="E12" s="67"/>
      <c r="F12" s="67"/>
      <c r="G12" s="67"/>
      <c r="H12" s="67"/>
      <c r="I12" s="67"/>
      <c r="J12" s="67"/>
      <c r="K12" s="67"/>
      <c r="L12" s="67"/>
      <c r="M12" s="67"/>
      <c r="N12" s="67"/>
      <c r="O12" s="67"/>
      <c r="P12" s="68"/>
    </row>
    <row r="13" spans="2:26" ht="41" thickBot="1" x14ac:dyDescent="0.3">
      <c r="B13" s="69" t="s">
        <v>3</v>
      </c>
      <c r="C13" s="70"/>
      <c r="D13" s="71" t="s">
        <v>4</v>
      </c>
      <c r="E13" s="70"/>
      <c r="F13" s="72" t="s">
        <v>5</v>
      </c>
      <c r="G13" s="72" t="s">
        <v>6</v>
      </c>
      <c r="H13" s="72" t="s">
        <v>7</v>
      </c>
      <c r="I13" s="72" t="s">
        <v>8</v>
      </c>
      <c r="J13" s="72" t="s">
        <v>9</v>
      </c>
      <c r="K13" s="72" t="s">
        <v>10</v>
      </c>
      <c r="L13" s="72" t="s">
        <v>11</v>
      </c>
      <c r="M13" s="72" t="s">
        <v>12</v>
      </c>
      <c r="N13" s="72" t="s">
        <v>13</v>
      </c>
      <c r="O13" s="73" t="s">
        <v>47</v>
      </c>
      <c r="P13" s="68"/>
    </row>
    <row r="14" spans="2:26" s="4" customFormat="1" ht="20.5" customHeight="1" thickBot="1" x14ac:dyDescent="0.3">
      <c r="B14" s="74" t="s">
        <v>426</v>
      </c>
      <c r="C14" s="75"/>
      <c r="D14" s="75"/>
      <c r="E14" s="75"/>
      <c r="F14" s="75"/>
      <c r="G14" s="75"/>
      <c r="H14" s="75"/>
      <c r="I14" s="75"/>
      <c r="J14" s="75"/>
      <c r="K14" s="75"/>
      <c r="L14" s="75"/>
      <c r="M14" s="75"/>
      <c r="N14" s="75"/>
      <c r="O14" s="75"/>
      <c r="P14" s="68"/>
    </row>
    <row r="15" spans="2:26" ht="14" thickBot="1" x14ac:dyDescent="0.3">
      <c r="B15" s="23" t="s">
        <v>48</v>
      </c>
      <c r="C15" s="24"/>
      <c r="D15" s="24"/>
      <c r="E15" s="24"/>
      <c r="F15" s="24"/>
      <c r="G15" s="24"/>
      <c r="H15" s="24"/>
      <c r="I15" s="24"/>
      <c r="J15" s="24"/>
      <c r="K15" s="24"/>
      <c r="L15" s="24"/>
      <c r="M15" s="24"/>
      <c r="N15" s="24"/>
      <c r="O15" s="24"/>
      <c r="P15" s="68"/>
    </row>
    <row r="16" spans="2:26" ht="46.5" customHeight="1" thickBot="1" x14ac:dyDescent="0.3">
      <c r="B16" s="27" t="s">
        <v>3</v>
      </c>
      <c r="C16" s="28"/>
      <c r="D16" s="29" t="s">
        <v>4</v>
      </c>
      <c r="E16" s="28"/>
      <c r="F16" s="30" t="s">
        <v>5</v>
      </c>
      <c r="G16" s="30" t="s">
        <v>6</v>
      </c>
      <c r="H16" s="30" t="s">
        <v>7</v>
      </c>
      <c r="I16" s="30" t="s">
        <v>8</v>
      </c>
      <c r="J16" s="30" t="s">
        <v>9</v>
      </c>
      <c r="K16" s="30" t="s">
        <v>10</v>
      </c>
      <c r="L16" s="30" t="s">
        <v>49</v>
      </c>
      <c r="M16" s="30" t="s">
        <v>12</v>
      </c>
      <c r="N16" s="30" t="s">
        <v>13</v>
      </c>
      <c r="O16" s="31" t="s">
        <v>47</v>
      </c>
      <c r="P16" s="68"/>
    </row>
    <row r="17" spans="2:16" ht="51.75" customHeight="1" x14ac:dyDescent="0.25">
      <c r="B17" s="76" t="s">
        <v>50</v>
      </c>
      <c r="C17" s="77" t="s">
        <v>51</v>
      </c>
      <c r="D17" s="35" t="s">
        <v>52</v>
      </c>
      <c r="E17" s="35" t="s">
        <v>53</v>
      </c>
      <c r="F17" s="35" t="s">
        <v>54</v>
      </c>
      <c r="G17" s="35" t="s">
        <v>20</v>
      </c>
      <c r="H17" s="35" t="s">
        <v>55</v>
      </c>
      <c r="I17" s="78">
        <v>44592</v>
      </c>
      <c r="J17" s="79">
        <v>1</v>
      </c>
      <c r="K17" s="80">
        <v>1</v>
      </c>
      <c r="L17" s="81">
        <f>+K17/J17</f>
        <v>1</v>
      </c>
      <c r="M17" s="40" t="s">
        <v>28</v>
      </c>
      <c r="N17" s="82">
        <f>AVERAGE(L17:L38)</f>
        <v>0.72348484848484851</v>
      </c>
      <c r="O17" s="83" t="s">
        <v>338</v>
      </c>
      <c r="P17" s="53"/>
    </row>
    <row r="18" spans="2:16" ht="47.5" customHeight="1" x14ac:dyDescent="0.25">
      <c r="B18" s="84"/>
      <c r="C18" s="85"/>
      <c r="D18" s="46" t="s">
        <v>56</v>
      </c>
      <c r="E18" s="46" t="s">
        <v>57</v>
      </c>
      <c r="F18" s="46" t="s">
        <v>58</v>
      </c>
      <c r="G18" s="46" t="s">
        <v>20</v>
      </c>
      <c r="H18" s="46" t="s">
        <v>59</v>
      </c>
      <c r="I18" s="54">
        <v>44606</v>
      </c>
      <c r="J18" s="86">
        <v>1</v>
      </c>
      <c r="K18" s="87">
        <v>1</v>
      </c>
      <c r="L18" s="88">
        <f t="shared" ref="L18:L38" si="0">+K18/J18</f>
        <v>1</v>
      </c>
      <c r="M18" s="50" t="s">
        <v>28</v>
      </c>
      <c r="N18" s="89"/>
      <c r="O18" s="90" t="s">
        <v>329</v>
      </c>
      <c r="P18" s="53"/>
    </row>
    <row r="19" spans="2:16" ht="51" customHeight="1" x14ac:dyDescent="0.25">
      <c r="B19" s="84"/>
      <c r="C19" s="85"/>
      <c r="D19" s="46" t="s">
        <v>60</v>
      </c>
      <c r="E19" s="91" t="s">
        <v>61</v>
      </c>
      <c r="F19" s="46" t="s">
        <v>62</v>
      </c>
      <c r="G19" s="46" t="s">
        <v>20</v>
      </c>
      <c r="H19" s="92" t="s">
        <v>63</v>
      </c>
      <c r="I19" s="54">
        <v>44681</v>
      </c>
      <c r="J19" s="86">
        <v>1</v>
      </c>
      <c r="K19" s="87">
        <v>1</v>
      </c>
      <c r="L19" s="88">
        <f t="shared" si="0"/>
        <v>1</v>
      </c>
      <c r="M19" s="50" t="s">
        <v>28</v>
      </c>
      <c r="N19" s="89"/>
      <c r="O19" s="93" t="s">
        <v>353</v>
      </c>
      <c r="P19" s="53"/>
    </row>
    <row r="20" spans="2:16" ht="98.25" customHeight="1" x14ac:dyDescent="0.25">
      <c r="B20" s="84"/>
      <c r="C20" s="85"/>
      <c r="D20" s="46" t="s">
        <v>64</v>
      </c>
      <c r="E20" s="46" t="s">
        <v>65</v>
      </c>
      <c r="F20" s="91" t="s">
        <v>66</v>
      </c>
      <c r="G20" s="46" t="s">
        <v>20</v>
      </c>
      <c r="H20" s="91" t="s">
        <v>67</v>
      </c>
      <c r="I20" s="54" t="s">
        <v>68</v>
      </c>
      <c r="J20" s="86">
        <v>12</v>
      </c>
      <c r="K20" s="86">
        <v>9</v>
      </c>
      <c r="L20" s="88">
        <f t="shared" si="0"/>
        <v>0.75</v>
      </c>
      <c r="M20" s="50" t="s">
        <v>22</v>
      </c>
      <c r="N20" s="89"/>
      <c r="O20" s="42" t="s">
        <v>354</v>
      </c>
      <c r="P20" s="53"/>
    </row>
    <row r="21" spans="2:16" ht="67.5" x14ac:dyDescent="0.25">
      <c r="B21" s="84"/>
      <c r="C21" s="85"/>
      <c r="D21" s="46" t="s">
        <v>69</v>
      </c>
      <c r="E21" s="46" t="s">
        <v>70</v>
      </c>
      <c r="F21" s="46" t="s">
        <v>71</v>
      </c>
      <c r="G21" s="46" t="s">
        <v>20</v>
      </c>
      <c r="H21" s="46" t="s">
        <v>72</v>
      </c>
      <c r="I21" s="54" t="s">
        <v>355</v>
      </c>
      <c r="J21" s="86">
        <v>2</v>
      </c>
      <c r="K21" s="86">
        <v>1</v>
      </c>
      <c r="L21" s="88">
        <f t="shared" si="0"/>
        <v>0.5</v>
      </c>
      <c r="M21" s="50" t="s">
        <v>22</v>
      </c>
      <c r="N21" s="89"/>
      <c r="O21" s="42" t="s">
        <v>356</v>
      </c>
      <c r="P21" s="53"/>
    </row>
    <row r="22" spans="2:16" ht="87.75" customHeight="1" x14ac:dyDescent="0.25">
      <c r="B22" s="84"/>
      <c r="C22" s="85"/>
      <c r="D22" s="46" t="s">
        <v>73</v>
      </c>
      <c r="E22" s="46" t="s">
        <v>74</v>
      </c>
      <c r="F22" s="46" t="s">
        <v>75</v>
      </c>
      <c r="G22" s="46" t="s">
        <v>20</v>
      </c>
      <c r="H22" s="46" t="s">
        <v>72</v>
      </c>
      <c r="I22" s="54" t="s">
        <v>357</v>
      </c>
      <c r="J22" s="86">
        <v>2</v>
      </c>
      <c r="K22" s="87">
        <v>1</v>
      </c>
      <c r="L22" s="88">
        <f t="shared" si="0"/>
        <v>0.5</v>
      </c>
      <c r="M22" s="50" t="s">
        <v>22</v>
      </c>
      <c r="N22" s="89"/>
      <c r="O22" s="42" t="s">
        <v>358</v>
      </c>
      <c r="P22" s="53"/>
    </row>
    <row r="23" spans="2:16" s="3" customFormat="1" ht="95" customHeight="1" x14ac:dyDescent="0.25">
      <c r="B23" s="84"/>
      <c r="C23" s="85"/>
      <c r="D23" s="46" t="s">
        <v>76</v>
      </c>
      <c r="E23" s="46" t="s">
        <v>77</v>
      </c>
      <c r="F23" s="46" t="s">
        <v>78</v>
      </c>
      <c r="G23" s="46" t="s">
        <v>20</v>
      </c>
      <c r="H23" s="91" t="s">
        <v>79</v>
      </c>
      <c r="I23" s="54" t="s">
        <v>359</v>
      </c>
      <c r="J23" s="86">
        <v>2</v>
      </c>
      <c r="K23" s="86">
        <v>1</v>
      </c>
      <c r="L23" s="88">
        <f t="shared" si="0"/>
        <v>0.5</v>
      </c>
      <c r="M23" s="50" t="s">
        <v>22</v>
      </c>
      <c r="N23" s="89"/>
      <c r="O23" s="42" t="s">
        <v>360</v>
      </c>
      <c r="P23" s="53"/>
    </row>
    <row r="24" spans="2:16" ht="87" customHeight="1" x14ac:dyDescent="0.25">
      <c r="B24" s="84"/>
      <c r="C24" s="85"/>
      <c r="D24" s="46" t="s">
        <v>80</v>
      </c>
      <c r="E24" s="91" t="s">
        <v>81</v>
      </c>
      <c r="F24" s="46" t="s">
        <v>82</v>
      </c>
      <c r="G24" s="46" t="s">
        <v>20</v>
      </c>
      <c r="H24" s="46" t="s">
        <v>83</v>
      </c>
      <c r="I24" s="54" t="s">
        <v>361</v>
      </c>
      <c r="J24" s="86">
        <v>2</v>
      </c>
      <c r="K24" s="86">
        <v>1</v>
      </c>
      <c r="L24" s="88">
        <f t="shared" si="0"/>
        <v>0.5</v>
      </c>
      <c r="M24" s="50" t="s">
        <v>22</v>
      </c>
      <c r="N24" s="89"/>
      <c r="O24" s="42" t="s">
        <v>362</v>
      </c>
      <c r="P24" s="53"/>
    </row>
    <row r="25" spans="2:16" ht="76.5" customHeight="1" x14ac:dyDescent="0.25">
      <c r="B25" s="84"/>
      <c r="C25" s="85"/>
      <c r="D25" s="46" t="s">
        <v>84</v>
      </c>
      <c r="E25" s="46" t="s">
        <v>85</v>
      </c>
      <c r="F25" s="46" t="s">
        <v>86</v>
      </c>
      <c r="G25" s="46" t="s">
        <v>20</v>
      </c>
      <c r="H25" s="46" t="s">
        <v>87</v>
      </c>
      <c r="I25" s="54" t="s">
        <v>363</v>
      </c>
      <c r="J25" s="86">
        <v>3</v>
      </c>
      <c r="K25" s="86">
        <v>2</v>
      </c>
      <c r="L25" s="88">
        <f t="shared" si="0"/>
        <v>0.66666666666666663</v>
      </c>
      <c r="M25" s="50" t="s">
        <v>22</v>
      </c>
      <c r="N25" s="89"/>
      <c r="O25" s="94" t="s">
        <v>364</v>
      </c>
      <c r="P25" s="53"/>
    </row>
    <row r="26" spans="2:16" ht="69" customHeight="1" x14ac:dyDescent="0.25">
      <c r="B26" s="84"/>
      <c r="C26" s="85"/>
      <c r="D26" s="46" t="s">
        <v>88</v>
      </c>
      <c r="E26" s="91" t="s">
        <v>89</v>
      </c>
      <c r="F26" s="46" t="s">
        <v>90</v>
      </c>
      <c r="G26" s="46" t="s">
        <v>20</v>
      </c>
      <c r="H26" s="46" t="s">
        <v>63</v>
      </c>
      <c r="I26" s="54" t="s">
        <v>359</v>
      </c>
      <c r="J26" s="86">
        <v>2</v>
      </c>
      <c r="K26" s="95">
        <v>1</v>
      </c>
      <c r="L26" s="88">
        <f t="shared" si="0"/>
        <v>0.5</v>
      </c>
      <c r="M26" s="50" t="s">
        <v>22</v>
      </c>
      <c r="N26" s="89"/>
      <c r="O26" s="42" t="s">
        <v>410</v>
      </c>
      <c r="P26" s="53"/>
    </row>
    <row r="27" spans="2:16" ht="81" x14ac:dyDescent="0.25">
      <c r="B27" s="84"/>
      <c r="C27" s="85"/>
      <c r="D27" s="46" t="s">
        <v>91</v>
      </c>
      <c r="E27" s="46" t="s">
        <v>92</v>
      </c>
      <c r="F27" s="46" t="s">
        <v>93</v>
      </c>
      <c r="G27" s="46" t="s">
        <v>20</v>
      </c>
      <c r="H27" s="46" t="s">
        <v>94</v>
      </c>
      <c r="I27" s="54" t="s">
        <v>359</v>
      </c>
      <c r="J27" s="86">
        <v>2</v>
      </c>
      <c r="K27" s="95">
        <v>1</v>
      </c>
      <c r="L27" s="88">
        <f t="shared" si="0"/>
        <v>0.5</v>
      </c>
      <c r="M27" s="50" t="s">
        <v>22</v>
      </c>
      <c r="N27" s="89"/>
      <c r="O27" s="42" t="s">
        <v>365</v>
      </c>
      <c r="P27" s="53"/>
    </row>
    <row r="28" spans="2:16" ht="255" customHeight="1" x14ac:dyDescent="0.25">
      <c r="B28" s="84"/>
      <c r="C28" s="85"/>
      <c r="D28" s="46" t="s">
        <v>95</v>
      </c>
      <c r="E28" s="46" t="s">
        <v>96</v>
      </c>
      <c r="F28" s="46" t="s">
        <v>97</v>
      </c>
      <c r="G28" s="46" t="s">
        <v>20</v>
      </c>
      <c r="H28" s="46" t="s">
        <v>94</v>
      </c>
      <c r="I28" s="54" t="s">
        <v>359</v>
      </c>
      <c r="J28" s="86">
        <v>2</v>
      </c>
      <c r="K28" s="95">
        <v>1</v>
      </c>
      <c r="L28" s="88">
        <f t="shared" si="0"/>
        <v>0.5</v>
      </c>
      <c r="M28" s="50" t="s">
        <v>22</v>
      </c>
      <c r="N28" s="89"/>
      <c r="O28" s="42" t="s">
        <v>366</v>
      </c>
      <c r="P28" s="53"/>
    </row>
    <row r="29" spans="2:16" ht="150" customHeight="1" x14ac:dyDescent="0.25">
      <c r="B29" s="84"/>
      <c r="C29" s="85"/>
      <c r="D29" s="46" t="s">
        <v>98</v>
      </c>
      <c r="E29" s="46" t="s">
        <v>99</v>
      </c>
      <c r="F29" s="46" t="s">
        <v>97</v>
      </c>
      <c r="G29" s="46" t="s">
        <v>20</v>
      </c>
      <c r="H29" s="46" t="s">
        <v>94</v>
      </c>
      <c r="I29" s="54" t="s">
        <v>355</v>
      </c>
      <c r="J29" s="86">
        <v>2</v>
      </c>
      <c r="K29" s="95">
        <v>1</v>
      </c>
      <c r="L29" s="88">
        <f t="shared" si="0"/>
        <v>0.5</v>
      </c>
      <c r="M29" s="50" t="s">
        <v>22</v>
      </c>
      <c r="N29" s="89"/>
      <c r="O29" s="42" t="s">
        <v>367</v>
      </c>
      <c r="P29" s="53"/>
    </row>
    <row r="30" spans="2:16" ht="46.5" customHeight="1" x14ac:dyDescent="0.25">
      <c r="B30" s="84" t="s">
        <v>100</v>
      </c>
      <c r="C30" s="85" t="s">
        <v>101</v>
      </c>
      <c r="D30" s="46" t="s">
        <v>102</v>
      </c>
      <c r="E30" s="46" t="s">
        <v>103</v>
      </c>
      <c r="F30" s="46" t="s">
        <v>104</v>
      </c>
      <c r="G30" s="46" t="s">
        <v>20</v>
      </c>
      <c r="H30" s="46" t="s">
        <v>63</v>
      </c>
      <c r="I30" s="54">
        <v>44681</v>
      </c>
      <c r="J30" s="86">
        <v>1</v>
      </c>
      <c r="K30" s="95">
        <v>1</v>
      </c>
      <c r="L30" s="88">
        <f t="shared" si="0"/>
        <v>1</v>
      </c>
      <c r="M30" s="50" t="s">
        <v>28</v>
      </c>
      <c r="N30" s="89"/>
      <c r="O30" s="90" t="s">
        <v>339</v>
      </c>
      <c r="P30" s="53"/>
    </row>
    <row r="31" spans="2:16" ht="125.25" customHeight="1" x14ac:dyDescent="0.25">
      <c r="B31" s="84"/>
      <c r="C31" s="85"/>
      <c r="D31" s="46" t="s">
        <v>105</v>
      </c>
      <c r="E31" s="91" t="s">
        <v>106</v>
      </c>
      <c r="F31" s="46" t="s">
        <v>107</v>
      </c>
      <c r="G31" s="46" t="s">
        <v>20</v>
      </c>
      <c r="H31" s="46" t="s">
        <v>108</v>
      </c>
      <c r="I31" s="54" t="s">
        <v>368</v>
      </c>
      <c r="J31" s="86">
        <v>4</v>
      </c>
      <c r="K31" s="95">
        <v>2</v>
      </c>
      <c r="L31" s="88">
        <f t="shared" si="0"/>
        <v>0.5</v>
      </c>
      <c r="M31" s="50" t="s">
        <v>22</v>
      </c>
      <c r="N31" s="89"/>
      <c r="O31" s="94" t="s">
        <v>411</v>
      </c>
      <c r="P31" s="53"/>
    </row>
    <row r="32" spans="2:16" ht="72.5" customHeight="1" x14ac:dyDescent="0.25">
      <c r="B32" s="84"/>
      <c r="C32" s="85"/>
      <c r="D32" s="46" t="s">
        <v>109</v>
      </c>
      <c r="E32" s="91" t="s">
        <v>110</v>
      </c>
      <c r="F32" s="46" t="s">
        <v>111</v>
      </c>
      <c r="G32" s="46" t="s">
        <v>20</v>
      </c>
      <c r="H32" s="46" t="s">
        <v>72</v>
      </c>
      <c r="I32" s="54" t="s">
        <v>355</v>
      </c>
      <c r="J32" s="86">
        <v>2</v>
      </c>
      <c r="K32" s="96">
        <v>1</v>
      </c>
      <c r="L32" s="88">
        <f t="shared" si="0"/>
        <v>0.5</v>
      </c>
      <c r="M32" s="50" t="s">
        <v>22</v>
      </c>
      <c r="N32" s="89"/>
      <c r="O32" s="42" t="s">
        <v>369</v>
      </c>
      <c r="P32" s="53"/>
    </row>
    <row r="33" spans="1:16" ht="133" customHeight="1" x14ac:dyDescent="0.25">
      <c r="B33" s="44" t="s">
        <v>112</v>
      </c>
      <c r="C33" s="45" t="s">
        <v>113</v>
      </c>
      <c r="D33" s="46" t="s">
        <v>114</v>
      </c>
      <c r="E33" s="46" t="s">
        <v>115</v>
      </c>
      <c r="F33" s="46" t="s">
        <v>116</v>
      </c>
      <c r="G33" s="46" t="s">
        <v>20</v>
      </c>
      <c r="H33" s="46" t="s">
        <v>63</v>
      </c>
      <c r="I33" s="54" t="s">
        <v>355</v>
      </c>
      <c r="J33" s="86">
        <v>2</v>
      </c>
      <c r="K33" s="95">
        <v>1</v>
      </c>
      <c r="L33" s="88">
        <f t="shared" si="0"/>
        <v>0.5</v>
      </c>
      <c r="M33" s="50" t="s">
        <v>22</v>
      </c>
      <c r="N33" s="89"/>
      <c r="O33" s="42" t="s">
        <v>412</v>
      </c>
      <c r="P33" s="53"/>
    </row>
    <row r="34" spans="1:16" ht="54" x14ac:dyDescent="0.25">
      <c r="B34" s="84" t="s">
        <v>117</v>
      </c>
      <c r="C34" s="85" t="s">
        <v>118</v>
      </c>
      <c r="D34" s="46" t="s">
        <v>119</v>
      </c>
      <c r="E34" s="46" t="s">
        <v>120</v>
      </c>
      <c r="F34" s="46" t="s">
        <v>121</v>
      </c>
      <c r="G34" s="46" t="s">
        <v>20</v>
      </c>
      <c r="H34" s="46" t="s">
        <v>63</v>
      </c>
      <c r="I34" s="54">
        <v>44681</v>
      </c>
      <c r="J34" s="86">
        <v>1</v>
      </c>
      <c r="K34" s="96">
        <v>1</v>
      </c>
      <c r="L34" s="88">
        <f t="shared" si="0"/>
        <v>1</v>
      </c>
      <c r="M34" s="50" t="s">
        <v>28</v>
      </c>
      <c r="N34" s="89"/>
      <c r="O34" s="52" t="s">
        <v>340</v>
      </c>
      <c r="P34" s="53"/>
    </row>
    <row r="35" spans="1:16" ht="90" customHeight="1" x14ac:dyDescent="0.25">
      <c r="B35" s="84"/>
      <c r="C35" s="85"/>
      <c r="D35" s="46" t="s">
        <v>122</v>
      </c>
      <c r="E35" s="46" t="s">
        <v>123</v>
      </c>
      <c r="F35" s="46" t="s">
        <v>124</v>
      </c>
      <c r="G35" s="46" t="s">
        <v>20</v>
      </c>
      <c r="H35" s="46" t="s">
        <v>63</v>
      </c>
      <c r="I35" s="54">
        <v>44681</v>
      </c>
      <c r="J35" s="86">
        <v>1</v>
      </c>
      <c r="K35" s="95">
        <v>1</v>
      </c>
      <c r="L35" s="88">
        <f t="shared" si="0"/>
        <v>1</v>
      </c>
      <c r="M35" s="50" t="s">
        <v>28</v>
      </c>
      <c r="N35" s="89"/>
      <c r="O35" s="42" t="s">
        <v>341</v>
      </c>
      <c r="P35" s="53"/>
    </row>
    <row r="36" spans="1:16" ht="63" customHeight="1" x14ac:dyDescent="0.25">
      <c r="A36" s="5"/>
      <c r="B36" s="84"/>
      <c r="C36" s="85"/>
      <c r="D36" s="46" t="s">
        <v>125</v>
      </c>
      <c r="E36" s="91" t="s">
        <v>126</v>
      </c>
      <c r="F36" s="91" t="s">
        <v>127</v>
      </c>
      <c r="G36" s="46" t="s">
        <v>20</v>
      </c>
      <c r="H36" s="46" t="s">
        <v>63</v>
      </c>
      <c r="I36" s="54">
        <v>44681</v>
      </c>
      <c r="J36" s="86">
        <v>1</v>
      </c>
      <c r="K36" s="96">
        <v>1</v>
      </c>
      <c r="L36" s="88">
        <f t="shared" si="0"/>
        <v>1</v>
      </c>
      <c r="M36" s="50" t="s">
        <v>28</v>
      </c>
      <c r="N36" s="89"/>
      <c r="O36" s="42" t="s">
        <v>342</v>
      </c>
      <c r="P36" s="53"/>
    </row>
    <row r="37" spans="1:16" ht="63.75" customHeight="1" x14ac:dyDescent="0.25">
      <c r="A37" s="5"/>
      <c r="B37" s="84"/>
      <c r="C37" s="85"/>
      <c r="D37" s="46" t="s">
        <v>128</v>
      </c>
      <c r="E37" s="91" t="s">
        <v>129</v>
      </c>
      <c r="F37" s="97" t="s">
        <v>130</v>
      </c>
      <c r="G37" s="46" t="s">
        <v>20</v>
      </c>
      <c r="H37" s="91" t="s">
        <v>45</v>
      </c>
      <c r="I37" s="54">
        <v>44680</v>
      </c>
      <c r="J37" s="86">
        <v>1</v>
      </c>
      <c r="K37" s="96">
        <v>1</v>
      </c>
      <c r="L37" s="88">
        <f t="shared" si="0"/>
        <v>1</v>
      </c>
      <c r="M37" s="50" t="s">
        <v>28</v>
      </c>
      <c r="N37" s="89"/>
      <c r="O37" s="42" t="s">
        <v>343</v>
      </c>
      <c r="P37" s="53"/>
    </row>
    <row r="38" spans="1:16" s="3" customFormat="1" ht="47.25" customHeight="1" thickBot="1" x14ac:dyDescent="0.3">
      <c r="A38" s="5"/>
      <c r="B38" s="98"/>
      <c r="C38" s="99"/>
      <c r="D38" s="100" t="s">
        <v>131</v>
      </c>
      <c r="E38" s="101" t="s">
        <v>132</v>
      </c>
      <c r="F38" s="102" t="s">
        <v>133</v>
      </c>
      <c r="G38" s="100" t="s">
        <v>20</v>
      </c>
      <c r="H38" s="100" t="s">
        <v>63</v>
      </c>
      <c r="I38" s="59">
        <v>44681</v>
      </c>
      <c r="J38" s="103">
        <v>1</v>
      </c>
      <c r="K38" s="104">
        <v>1</v>
      </c>
      <c r="L38" s="105">
        <f t="shared" si="0"/>
        <v>1</v>
      </c>
      <c r="M38" s="63" t="s">
        <v>28</v>
      </c>
      <c r="N38" s="106"/>
      <c r="O38" s="107" t="s">
        <v>344</v>
      </c>
      <c r="P38" s="53"/>
    </row>
    <row r="39" spans="1:16" s="3" customFormat="1" ht="21" customHeight="1" thickBot="1" x14ac:dyDescent="0.3">
      <c r="B39" s="66" t="s">
        <v>134</v>
      </c>
      <c r="C39" s="67"/>
      <c r="D39" s="67"/>
      <c r="E39" s="67"/>
      <c r="F39" s="67"/>
      <c r="G39" s="67"/>
      <c r="H39" s="67"/>
      <c r="I39" s="67"/>
      <c r="J39" s="67"/>
      <c r="K39" s="67"/>
      <c r="L39" s="67"/>
      <c r="M39" s="67"/>
      <c r="N39" s="67"/>
      <c r="O39" s="67"/>
      <c r="P39" s="68"/>
    </row>
    <row r="40" spans="1:16" ht="40.5" x14ac:dyDescent="0.25">
      <c r="B40" s="27" t="s">
        <v>3</v>
      </c>
      <c r="C40" s="28"/>
      <c r="D40" s="29" t="s">
        <v>4</v>
      </c>
      <c r="E40" s="28"/>
      <c r="F40" s="30" t="s">
        <v>5</v>
      </c>
      <c r="G40" s="30" t="s">
        <v>6</v>
      </c>
      <c r="H40" s="30" t="s">
        <v>7</v>
      </c>
      <c r="I40" s="30" t="s">
        <v>8</v>
      </c>
      <c r="J40" s="30" t="s">
        <v>9</v>
      </c>
      <c r="K40" s="30" t="s">
        <v>10</v>
      </c>
      <c r="L40" s="30" t="s">
        <v>49</v>
      </c>
      <c r="M40" s="30" t="s">
        <v>12</v>
      </c>
      <c r="N40" s="30" t="s">
        <v>13</v>
      </c>
      <c r="O40" s="31" t="s">
        <v>47</v>
      </c>
      <c r="P40" s="68"/>
    </row>
    <row r="41" spans="1:16" ht="81" x14ac:dyDescent="0.25">
      <c r="B41" s="84" t="s">
        <v>135</v>
      </c>
      <c r="C41" s="85" t="s">
        <v>136</v>
      </c>
      <c r="D41" s="108" t="s">
        <v>137</v>
      </c>
      <c r="E41" s="46" t="s">
        <v>138</v>
      </c>
      <c r="F41" s="91" t="s">
        <v>139</v>
      </c>
      <c r="G41" s="46" t="s">
        <v>20</v>
      </c>
      <c r="H41" s="46" t="s">
        <v>140</v>
      </c>
      <c r="I41" s="54" t="s">
        <v>141</v>
      </c>
      <c r="J41" s="87">
        <v>1</v>
      </c>
      <c r="K41" s="55">
        <v>1</v>
      </c>
      <c r="L41" s="88">
        <f t="shared" ref="L41:L66" si="1">+K41/J41</f>
        <v>1</v>
      </c>
      <c r="M41" s="50" t="s">
        <v>28</v>
      </c>
      <c r="N41" s="89">
        <f>AVERAGE(L41:L66)</f>
        <v>0.66987179487179493</v>
      </c>
      <c r="O41" s="109" t="s">
        <v>331</v>
      </c>
      <c r="P41" s="53"/>
    </row>
    <row r="42" spans="1:16" ht="87" customHeight="1" x14ac:dyDescent="0.25">
      <c r="B42" s="84"/>
      <c r="C42" s="85"/>
      <c r="D42" s="108" t="s">
        <v>142</v>
      </c>
      <c r="E42" s="46" t="s">
        <v>143</v>
      </c>
      <c r="F42" s="91" t="s">
        <v>90</v>
      </c>
      <c r="G42" s="46" t="s">
        <v>20</v>
      </c>
      <c r="H42" s="46" t="s">
        <v>63</v>
      </c>
      <c r="I42" s="54" t="s">
        <v>370</v>
      </c>
      <c r="J42" s="87">
        <v>2</v>
      </c>
      <c r="K42" s="55">
        <v>1</v>
      </c>
      <c r="L42" s="88">
        <f t="shared" si="1"/>
        <v>0.5</v>
      </c>
      <c r="M42" s="50" t="s">
        <v>22</v>
      </c>
      <c r="N42" s="89"/>
      <c r="O42" s="42" t="s">
        <v>413</v>
      </c>
      <c r="P42" s="53"/>
    </row>
    <row r="43" spans="1:16" ht="114.75" customHeight="1" x14ac:dyDescent="0.25">
      <c r="B43" s="84" t="s">
        <v>144</v>
      </c>
      <c r="C43" s="85" t="s">
        <v>145</v>
      </c>
      <c r="D43" s="108" t="s">
        <v>146</v>
      </c>
      <c r="E43" s="91" t="s">
        <v>147</v>
      </c>
      <c r="F43" s="46" t="s">
        <v>148</v>
      </c>
      <c r="G43" s="46" t="s">
        <v>20</v>
      </c>
      <c r="H43" s="92" t="s">
        <v>149</v>
      </c>
      <c r="I43" s="54" t="s">
        <v>355</v>
      </c>
      <c r="J43" s="87">
        <v>2</v>
      </c>
      <c r="K43" s="110">
        <v>1</v>
      </c>
      <c r="L43" s="88">
        <f t="shared" si="1"/>
        <v>0.5</v>
      </c>
      <c r="M43" s="50" t="s">
        <v>22</v>
      </c>
      <c r="N43" s="89"/>
      <c r="O43" s="42" t="s">
        <v>425</v>
      </c>
      <c r="P43" s="53"/>
    </row>
    <row r="44" spans="1:16" ht="81" x14ac:dyDescent="0.25">
      <c r="B44" s="84"/>
      <c r="C44" s="85"/>
      <c r="D44" s="108" t="s">
        <v>150</v>
      </c>
      <c r="E44" s="108" t="s">
        <v>151</v>
      </c>
      <c r="F44" s="108" t="s">
        <v>139</v>
      </c>
      <c r="G44" s="108" t="s">
        <v>20</v>
      </c>
      <c r="H44" s="108" t="s">
        <v>140</v>
      </c>
      <c r="I44" s="111" t="s">
        <v>141</v>
      </c>
      <c r="J44" s="87">
        <v>1</v>
      </c>
      <c r="K44" s="55">
        <v>1</v>
      </c>
      <c r="L44" s="88">
        <f t="shared" si="1"/>
        <v>1</v>
      </c>
      <c r="M44" s="50" t="s">
        <v>28</v>
      </c>
      <c r="N44" s="89"/>
      <c r="O44" s="109" t="s">
        <v>330</v>
      </c>
      <c r="P44" s="53"/>
    </row>
    <row r="45" spans="1:16" ht="81.75" customHeight="1" x14ac:dyDescent="0.25">
      <c r="B45" s="84"/>
      <c r="C45" s="85"/>
      <c r="D45" s="108" t="s">
        <v>152</v>
      </c>
      <c r="E45" s="46" t="s">
        <v>153</v>
      </c>
      <c r="F45" s="46" t="s">
        <v>90</v>
      </c>
      <c r="G45" s="46" t="s">
        <v>20</v>
      </c>
      <c r="H45" s="46" t="s">
        <v>63</v>
      </c>
      <c r="I45" s="54" t="s">
        <v>370</v>
      </c>
      <c r="J45" s="87">
        <v>2</v>
      </c>
      <c r="K45" s="55">
        <v>1</v>
      </c>
      <c r="L45" s="88">
        <f t="shared" si="1"/>
        <v>0.5</v>
      </c>
      <c r="M45" s="50" t="s">
        <v>22</v>
      </c>
      <c r="N45" s="89"/>
      <c r="O45" s="42" t="s">
        <v>414</v>
      </c>
      <c r="P45" s="53"/>
    </row>
    <row r="46" spans="1:16" ht="81" customHeight="1" x14ac:dyDescent="0.25">
      <c r="B46" s="84"/>
      <c r="C46" s="85"/>
      <c r="D46" s="108" t="s">
        <v>154</v>
      </c>
      <c r="E46" s="46" t="s">
        <v>155</v>
      </c>
      <c r="F46" s="46" t="s">
        <v>156</v>
      </c>
      <c r="G46" s="46" t="s">
        <v>20</v>
      </c>
      <c r="H46" s="46" t="s">
        <v>157</v>
      </c>
      <c r="I46" s="54" t="s">
        <v>371</v>
      </c>
      <c r="J46" s="87">
        <v>4</v>
      </c>
      <c r="K46" s="55">
        <v>2</v>
      </c>
      <c r="L46" s="88">
        <f t="shared" si="1"/>
        <v>0.5</v>
      </c>
      <c r="M46" s="50" t="s">
        <v>22</v>
      </c>
      <c r="N46" s="89"/>
      <c r="O46" s="109" t="s">
        <v>372</v>
      </c>
      <c r="P46" s="53"/>
    </row>
    <row r="47" spans="1:16" ht="94" customHeight="1" x14ac:dyDescent="0.25">
      <c r="B47" s="84"/>
      <c r="C47" s="85"/>
      <c r="D47" s="112" t="s">
        <v>158</v>
      </c>
      <c r="E47" s="91" t="s">
        <v>159</v>
      </c>
      <c r="F47" s="46" t="s">
        <v>160</v>
      </c>
      <c r="G47" s="55" t="s">
        <v>20</v>
      </c>
      <c r="H47" s="46" t="s">
        <v>157</v>
      </c>
      <c r="I47" s="113" t="s">
        <v>373</v>
      </c>
      <c r="J47" s="87">
        <v>4</v>
      </c>
      <c r="K47" s="55">
        <v>2</v>
      </c>
      <c r="L47" s="88">
        <f t="shared" si="1"/>
        <v>0.5</v>
      </c>
      <c r="M47" s="50" t="s">
        <v>22</v>
      </c>
      <c r="N47" s="89"/>
      <c r="O47" s="109" t="s">
        <v>374</v>
      </c>
      <c r="P47" s="53"/>
    </row>
    <row r="48" spans="1:16" ht="110" customHeight="1" x14ac:dyDescent="0.25">
      <c r="B48" s="84" t="s">
        <v>161</v>
      </c>
      <c r="C48" s="85" t="s">
        <v>162</v>
      </c>
      <c r="D48" s="108" t="s">
        <v>163</v>
      </c>
      <c r="E48" s="46" t="s">
        <v>164</v>
      </c>
      <c r="F48" s="46" t="s">
        <v>165</v>
      </c>
      <c r="G48" s="46" t="s">
        <v>20</v>
      </c>
      <c r="H48" s="46" t="s">
        <v>166</v>
      </c>
      <c r="I48" s="113" t="s">
        <v>375</v>
      </c>
      <c r="J48" s="87">
        <v>3</v>
      </c>
      <c r="K48" s="55">
        <v>2</v>
      </c>
      <c r="L48" s="88">
        <f t="shared" si="1"/>
        <v>0.66666666666666663</v>
      </c>
      <c r="M48" s="50" t="s">
        <v>22</v>
      </c>
      <c r="N48" s="89"/>
      <c r="O48" s="52" t="s">
        <v>376</v>
      </c>
      <c r="P48" s="53"/>
    </row>
    <row r="49" spans="2:16" ht="88.5" customHeight="1" x14ac:dyDescent="0.25">
      <c r="B49" s="84"/>
      <c r="C49" s="85"/>
      <c r="D49" s="46" t="s">
        <v>167</v>
      </c>
      <c r="E49" s="46" t="s">
        <v>168</v>
      </c>
      <c r="F49" s="46" t="s">
        <v>169</v>
      </c>
      <c r="G49" s="46" t="s">
        <v>20</v>
      </c>
      <c r="H49" s="46" t="s">
        <v>140</v>
      </c>
      <c r="I49" s="113" t="s">
        <v>359</v>
      </c>
      <c r="J49" s="86">
        <v>2</v>
      </c>
      <c r="K49" s="55">
        <v>1</v>
      </c>
      <c r="L49" s="88">
        <f t="shared" si="1"/>
        <v>0.5</v>
      </c>
      <c r="M49" s="50" t="s">
        <v>22</v>
      </c>
      <c r="N49" s="89"/>
      <c r="O49" s="42" t="s">
        <v>377</v>
      </c>
      <c r="P49" s="53"/>
    </row>
    <row r="50" spans="2:16" ht="79.5" customHeight="1" x14ac:dyDescent="0.25">
      <c r="B50" s="84"/>
      <c r="C50" s="85"/>
      <c r="D50" s="46" t="s">
        <v>170</v>
      </c>
      <c r="E50" s="46" t="s">
        <v>171</v>
      </c>
      <c r="F50" s="46" t="s">
        <v>172</v>
      </c>
      <c r="G50" s="46" t="s">
        <v>20</v>
      </c>
      <c r="H50" s="46" t="s">
        <v>166</v>
      </c>
      <c r="I50" s="113" t="s">
        <v>375</v>
      </c>
      <c r="J50" s="86">
        <v>3</v>
      </c>
      <c r="K50" s="55">
        <v>2</v>
      </c>
      <c r="L50" s="88">
        <f t="shared" si="1"/>
        <v>0.66666666666666663</v>
      </c>
      <c r="M50" s="50" t="s">
        <v>22</v>
      </c>
      <c r="N50" s="89"/>
      <c r="O50" s="52" t="s">
        <v>378</v>
      </c>
      <c r="P50" s="53"/>
    </row>
    <row r="51" spans="2:16" ht="98.25" customHeight="1" x14ac:dyDescent="0.25">
      <c r="B51" s="84"/>
      <c r="C51" s="85"/>
      <c r="D51" s="46" t="s">
        <v>173</v>
      </c>
      <c r="E51" s="46" t="s">
        <v>174</v>
      </c>
      <c r="F51" s="46" t="s">
        <v>175</v>
      </c>
      <c r="G51" s="46" t="s">
        <v>20</v>
      </c>
      <c r="H51" s="46" t="s">
        <v>166</v>
      </c>
      <c r="I51" s="113" t="s">
        <v>375</v>
      </c>
      <c r="J51" s="86">
        <v>3</v>
      </c>
      <c r="K51" s="55">
        <v>2</v>
      </c>
      <c r="L51" s="88">
        <f t="shared" si="1"/>
        <v>0.66666666666666663</v>
      </c>
      <c r="M51" s="50" t="s">
        <v>22</v>
      </c>
      <c r="N51" s="89"/>
      <c r="O51" s="90" t="s">
        <v>379</v>
      </c>
      <c r="P51" s="53"/>
    </row>
    <row r="52" spans="2:16" ht="49.5" customHeight="1" x14ac:dyDescent="0.25">
      <c r="B52" s="84" t="s">
        <v>176</v>
      </c>
      <c r="C52" s="85" t="s">
        <v>177</v>
      </c>
      <c r="D52" s="108" t="s">
        <v>178</v>
      </c>
      <c r="E52" s="46" t="s">
        <v>179</v>
      </c>
      <c r="F52" s="46" t="s">
        <v>180</v>
      </c>
      <c r="G52" s="46" t="s">
        <v>20</v>
      </c>
      <c r="H52" s="46" t="s">
        <v>181</v>
      </c>
      <c r="I52" s="113" t="s">
        <v>380</v>
      </c>
      <c r="J52" s="87">
        <v>2</v>
      </c>
      <c r="K52" s="55">
        <v>1</v>
      </c>
      <c r="L52" s="88">
        <f t="shared" si="1"/>
        <v>0.5</v>
      </c>
      <c r="M52" s="50" t="s">
        <v>22</v>
      </c>
      <c r="N52" s="89"/>
      <c r="O52" s="42" t="s">
        <v>381</v>
      </c>
      <c r="P52" s="53"/>
    </row>
    <row r="53" spans="2:16" ht="57.75" customHeight="1" x14ac:dyDescent="0.25">
      <c r="B53" s="84"/>
      <c r="C53" s="85"/>
      <c r="D53" s="108" t="s">
        <v>182</v>
      </c>
      <c r="E53" s="46" t="s">
        <v>183</v>
      </c>
      <c r="F53" s="46" t="s">
        <v>184</v>
      </c>
      <c r="G53" s="46" t="s">
        <v>20</v>
      </c>
      <c r="H53" s="46" t="s">
        <v>181</v>
      </c>
      <c r="I53" s="54" t="s">
        <v>382</v>
      </c>
      <c r="J53" s="87">
        <v>4</v>
      </c>
      <c r="K53" s="55">
        <v>3</v>
      </c>
      <c r="L53" s="88">
        <f t="shared" si="1"/>
        <v>0.75</v>
      </c>
      <c r="M53" s="50" t="s">
        <v>22</v>
      </c>
      <c r="N53" s="89"/>
      <c r="O53" s="42" t="s">
        <v>383</v>
      </c>
      <c r="P53" s="53"/>
    </row>
    <row r="54" spans="2:16" ht="65.25" customHeight="1" x14ac:dyDescent="0.25">
      <c r="B54" s="84"/>
      <c r="C54" s="85"/>
      <c r="D54" s="108" t="s">
        <v>185</v>
      </c>
      <c r="E54" s="91" t="s">
        <v>186</v>
      </c>
      <c r="F54" s="108" t="s">
        <v>187</v>
      </c>
      <c r="G54" s="108" t="s">
        <v>20</v>
      </c>
      <c r="H54" s="108" t="s">
        <v>181</v>
      </c>
      <c r="I54" s="54">
        <v>44801</v>
      </c>
      <c r="J54" s="87">
        <v>1</v>
      </c>
      <c r="K54" s="55">
        <v>1</v>
      </c>
      <c r="L54" s="88">
        <f t="shared" si="1"/>
        <v>1</v>
      </c>
      <c r="M54" s="50" t="s">
        <v>28</v>
      </c>
      <c r="N54" s="89"/>
      <c r="O54" s="94" t="s">
        <v>384</v>
      </c>
      <c r="P54" s="53"/>
    </row>
    <row r="55" spans="2:16" ht="33" customHeight="1" x14ac:dyDescent="0.25">
      <c r="B55" s="84"/>
      <c r="C55" s="85"/>
      <c r="D55" s="108" t="s">
        <v>188</v>
      </c>
      <c r="E55" s="108" t="s">
        <v>189</v>
      </c>
      <c r="F55" s="108" t="s">
        <v>190</v>
      </c>
      <c r="G55" s="108" t="s">
        <v>20</v>
      </c>
      <c r="H55" s="108" t="s">
        <v>63</v>
      </c>
      <c r="I55" s="54">
        <v>44772</v>
      </c>
      <c r="J55" s="87">
        <v>1</v>
      </c>
      <c r="K55" s="55">
        <v>1</v>
      </c>
      <c r="L55" s="88">
        <f t="shared" si="1"/>
        <v>1</v>
      </c>
      <c r="M55" s="50" t="s">
        <v>28</v>
      </c>
      <c r="N55" s="89"/>
      <c r="O55" s="42" t="s">
        <v>415</v>
      </c>
      <c r="P55" s="53"/>
    </row>
    <row r="56" spans="2:16" ht="81" x14ac:dyDescent="0.25">
      <c r="B56" s="84"/>
      <c r="C56" s="85"/>
      <c r="D56" s="108" t="s">
        <v>191</v>
      </c>
      <c r="E56" s="108" t="s">
        <v>192</v>
      </c>
      <c r="F56" s="108" t="s">
        <v>139</v>
      </c>
      <c r="G56" s="108" t="s">
        <v>20</v>
      </c>
      <c r="H56" s="108" t="s">
        <v>140</v>
      </c>
      <c r="I56" s="111">
        <v>44681</v>
      </c>
      <c r="J56" s="87">
        <v>1</v>
      </c>
      <c r="K56" s="55">
        <v>1</v>
      </c>
      <c r="L56" s="88">
        <f t="shared" si="1"/>
        <v>1</v>
      </c>
      <c r="M56" s="50" t="s">
        <v>28</v>
      </c>
      <c r="N56" s="89"/>
      <c r="O56" s="109" t="s">
        <v>332</v>
      </c>
      <c r="P56" s="53"/>
    </row>
    <row r="57" spans="2:16" ht="94.5" customHeight="1" x14ac:dyDescent="0.25">
      <c r="B57" s="84"/>
      <c r="C57" s="85"/>
      <c r="D57" s="108" t="s">
        <v>193</v>
      </c>
      <c r="E57" s="46" t="s">
        <v>194</v>
      </c>
      <c r="F57" s="46" t="s">
        <v>90</v>
      </c>
      <c r="G57" s="46" t="s">
        <v>20</v>
      </c>
      <c r="H57" s="46" t="s">
        <v>63</v>
      </c>
      <c r="I57" s="54" t="s">
        <v>385</v>
      </c>
      <c r="J57" s="87">
        <v>2</v>
      </c>
      <c r="K57" s="55">
        <v>1</v>
      </c>
      <c r="L57" s="88">
        <f t="shared" si="1"/>
        <v>0.5</v>
      </c>
      <c r="M57" s="50" t="s">
        <v>22</v>
      </c>
      <c r="N57" s="89"/>
      <c r="O57" s="42" t="s">
        <v>416</v>
      </c>
      <c r="P57" s="53"/>
    </row>
    <row r="58" spans="2:16" ht="81" x14ac:dyDescent="0.25">
      <c r="B58" s="84"/>
      <c r="C58" s="85"/>
      <c r="D58" s="108" t="s">
        <v>195</v>
      </c>
      <c r="E58" s="46" t="s">
        <v>196</v>
      </c>
      <c r="F58" s="91" t="s">
        <v>139</v>
      </c>
      <c r="G58" s="46" t="s">
        <v>20</v>
      </c>
      <c r="H58" s="46" t="s">
        <v>140</v>
      </c>
      <c r="I58" s="54">
        <v>44681</v>
      </c>
      <c r="J58" s="87">
        <v>1</v>
      </c>
      <c r="K58" s="55">
        <v>1</v>
      </c>
      <c r="L58" s="88">
        <f t="shared" si="1"/>
        <v>1</v>
      </c>
      <c r="M58" s="50" t="s">
        <v>28</v>
      </c>
      <c r="N58" s="89"/>
      <c r="O58" s="109" t="s">
        <v>333</v>
      </c>
      <c r="P58" s="53"/>
    </row>
    <row r="59" spans="2:16" ht="59.25" customHeight="1" x14ac:dyDescent="0.25">
      <c r="B59" s="84"/>
      <c r="C59" s="85"/>
      <c r="D59" s="108" t="s">
        <v>197</v>
      </c>
      <c r="E59" s="91" t="s">
        <v>198</v>
      </c>
      <c r="F59" s="46" t="s">
        <v>90</v>
      </c>
      <c r="G59" s="46" t="s">
        <v>20</v>
      </c>
      <c r="H59" s="91" t="s">
        <v>63</v>
      </c>
      <c r="I59" s="54" t="s">
        <v>355</v>
      </c>
      <c r="J59" s="87">
        <v>2</v>
      </c>
      <c r="K59" s="55">
        <v>1</v>
      </c>
      <c r="L59" s="88">
        <f t="shared" si="1"/>
        <v>0.5</v>
      </c>
      <c r="M59" s="50" t="s">
        <v>22</v>
      </c>
      <c r="N59" s="89"/>
      <c r="O59" s="42" t="s">
        <v>417</v>
      </c>
      <c r="P59" s="53"/>
    </row>
    <row r="60" spans="2:16" ht="82" customHeight="1" x14ac:dyDescent="0.25">
      <c r="B60" s="84" t="s">
        <v>199</v>
      </c>
      <c r="C60" s="85" t="s">
        <v>200</v>
      </c>
      <c r="D60" s="108" t="s">
        <v>201</v>
      </c>
      <c r="E60" s="46" t="s">
        <v>202</v>
      </c>
      <c r="F60" s="46" t="s">
        <v>203</v>
      </c>
      <c r="G60" s="46" t="s">
        <v>20</v>
      </c>
      <c r="H60" s="46" t="s">
        <v>140</v>
      </c>
      <c r="I60" s="54" t="s">
        <v>355</v>
      </c>
      <c r="J60" s="87">
        <v>2</v>
      </c>
      <c r="K60" s="55">
        <v>1</v>
      </c>
      <c r="L60" s="88">
        <f t="shared" si="1"/>
        <v>0.5</v>
      </c>
      <c r="M60" s="50" t="s">
        <v>22</v>
      </c>
      <c r="N60" s="89"/>
      <c r="O60" s="42" t="s">
        <v>386</v>
      </c>
      <c r="P60" s="53"/>
    </row>
    <row r="61" spans="2:16" ht="84.5" customHeight="1" x14ac:dyDescent="0.25">
      <c r="B61" s="84"/>
      <c r="C61" s="85"/>
      <c r="D61" s="108" t="s">
        <v>204</v>
      </c>
      <c r="E61" s="46" t="s">
        <v>205</v>
      </c>
      <c r="F61" s="46" t="s">
        <v>206</v>
      </c>
      <c r="G61" s="46" t="s">
        <v>20</v>
      </c>
      <c r="H61" s="46" t="s">
        <v>140</v>
      </c>
      <c r="I61" s="54" t="s">
        <v>355</v>
      </c>
      <c r="J61" s="87">
        <v>2</v>
      </c>
      <c r="K61" s="55">
        <v>1</v>
      </c>
      <c r="L61" s="88">
        <f t="shared" si="1"/>
        <v>0.5</v>
      </c>
      <c r="M61" s="50" t="s">
        <v>22</v>
      </c>
      <c r="N61" s="89"/>
      <c r="O61" s="42" t="s">
        <v>387</v>
      </c>
      <c r="P61" s="53"/>
    </row>
    <row r="62" spans="2:16" ht="85" customHeight="1" x14ac:dyDescent="0.25">
      <c r="B62" s="84"/>
      <c r="C62" s="85"/>
      <c r="D62" s="108" t="s">
        <v>207</v>
      </c>
      <c r="E62" s="46" t="s">
        <v>208</v>
      </c>
      <c r="F62" s="46" t="s">
        <v>139</v>
      </c>
      <c r="G62" s="46" t="s">
        <v>20</v>
      </c>
      <c r="H62" s="46" t="s">
        <v>140</v>
      </c>
      <c r="I62" s="54">
        <v>44681</v>
      </c>
      <c r="J62" s="87">
        <v>1</v>
      </c>
      <c r="K62" s="55">
        <v>1</v>
      </c>
      <c r="L62" s="88">
        <f t="shared" si="1"/>
        <v>1</v>
      </c>
      <c r="M62" s="50" t="s">
        <v>28</v>
      </c>
      <c r="N62" s="89"/>
      <c r="O62" s="114" t="s">
        <v>334</v>
      </c>
      <c r="P62" s="53"/>
    </row>
    <row r="63" spans="2:16" ht="58.5" customHeight="1" x14ac:dyDescent="0.25">
      <c r="B63" s="84"/>
      <c r="C63" s="85"/>
      <c r="D63" s="108" t="s">
        <v>209</v>
      </c>
      <c r="E63" s="46" t="s">
        <v>210</v>
      </c>
      <c r="F63" s="46" t="s">
        <v>90</v>
      </c>
      <c r="G63" s="46" t="s">
        <v>20</v>
      </c>
      <c r="H63" s="91" t="s">
        <v>63</v>
      </c>
      <c r="I63" s="54" t="s">
        <v>359</v>
      </c>
      <c r="J63" s="87">
        <v>2</v>
      </c>
      <c r="K63" s="55">
        <v>1</v>
      </c>
      <c r="L63" s="88">
        <f t="shared" si="1"/>
        <v>0.5</v>
      </c>
      <c r="M63" s="50" t="s">
        <v>22</v>
      </c>
      <c r="N63" s="89"/>
      <c r="O63" s="42" t="s">
        <v>418</v>
      </c>
      <c r="P63" s="53"/>
    </row>
    <row r="64" spans="2:16" ht="140.25" customHeight="1" x14ac:dyDescent="0.25">
      <c r="B64" s="84"/>
      <c r="C64" s="85"/>
      <c r="D64" s="108" t="s">
        <v>211</v>
      </c>
      <c r="E64" s="46" t="s">
        <v>212</v>
      </c>
      <c r="F64" s="46" t="s">
        <v>107</v>
      </c>
      <c r="G64" s="46" t="s">
        <v>20</v>
      </c>
      <c r="H64" s="91" t="s">
        <v>213</v>
      </c>
      <c r="I64" s="54" t="s">
        <v>388</v>
      </c>
      <c r="J64" s="87">
        <v>2</v>
      </c>
      <c r="K64" s="55">
        <v>1</v>
      </c>
      <c r="L64" s="88">
        <f t="shared" si="1"/>
        <v>0.5</v>
      </c>
      <c r="M64" s="50" t="s">
        <v>22</v>
      </c>
      <c r="N64" s="89"/>
      <c r="O64" s="42" t="s">
        <v>389</v>
      </c>
      <c r="P64" s="53"/>
    </row>
    <row r="65" spans="2:16" ht="99.75" customHeight="1" x14ac:dyDescent="0.25">
      <c r="B65" s="84"/>
      <c r="C65" s="85"/>
      <c r="D65" s="46" t="s">
        <v>214</v>
      </c>
      <c r="E65" s="46" t="s">
        <v>215</v>
      </c>
      <c r="F65" s="46" t="s">
        <v>216</v>
      </c>
      <c r="G65" s="46" t="s">
        <v>20</v>
      </c>
      <c r="H65" s="91" t="s">
        <v>213</v>
      </c>
      <c r="I65" s="54" t="s">
        <v>390</v>
      </c>
      <c r="J65" s="87">
        <v>3</v>
      </c>
      <c r="K65" s="55">
        <v>2</v>
      </c>
      <c r="L65" s="88">
        <f t="shared" si="1"/>
        <v>0.66666666666666663</v>
      </c>
      <c r="M65" s="50" t="s">
        <v>22</v>
      </c>
      <c r="N65" s="89"/>
      <c r="O65" s="42" t="s">
        <v>391</v>
      </c>
      <c r="P65" s="53"/>
    </row>
    <row r="66" spans="2:16" ht="59.25" customHeight="1" thickBot="1" x14ac:dyDescent="0.3">
      <c r="B66" s="98"/>
      <c r="C66" s="99"/>
      <c r="D66" s="58" t="s">
        <v>217</v>
      </c>
      <c r="E66" s="58" t="s">
        <v>218</v>
      </c>
      <c r="F66" s="58" t="s">
        <v>90</v>
      </c>
      <c r="G66" s="100" t="s">
        <v>20</v>
      </c>
      <c r="H66" s="100" t="s">
        <v>63</v>
      </c>
      <c r="I66" s="115" t="s">
        <v>385</v>
      </c>
      <c r="J66" s="116">
        <v>2</v>
      </c>
      <c r="K66" s="60">
        <v>1</v>
      </c>
      <c r="L66" s="105">
        <f t="shared" si="1"/>
        <v>0.5</v>
      </c>
      <c r="M66" s="63" t="s">
        <v>22</v>
      </c>
      <c r="N66" s="106"/>
      <c r="O66" s="42" t="s">
        <v>419</v>
      </c>
      <c r="P66" s="53"/>
    </row>
    <row r="67" spans="2:16" ht="18" customHeight="1" thickBot="1" x14ac:dyDescent="0.3">
      <c r="B67" s="117" t="s">
        <v>219</v>
      </c>
      <c r="C67" s="118"/>
      <c r="D67" s="118"/>
      <c r="E67" s="118"/>
      <c r="F67" s="118"/>
      <c r="G67" s="118"/>
      <c r="H67" s="118"/>
      <c r="I67" s="118"/>
      <c r="J67" s="118"/>
      <c r="K67" s="118"/>
      <c r="L67" s="118"/>
      <c r="M67" s="118"/>
      <c r="N67" s="118"/>
      <c r="O67" s="118"/>
      <c r="P67" s="68"/>
    </row>
    <row r="68" spans="2:16" ht="41" thickBot="1" x14ac:dyDescent="0.3">
      <c r="B68" s="27" t="s">
        <v>3</v>
      </c>
      <c r="C68" s="28"/>
      <c r="D68" s="29" t="s">
        <v>4</v>
      </c>
      <c r="E68" s="28"/>
      <c r="F68" s="30" t="s">
        <v>5</v>
      </c>
      <c r="G68" s="30" t="s">
        <v>220</v>
      </c>
      <c r="H68" s="30" t="s">
        <v>7</v>
      </c>
      <c r="I68" s="30" t="s">
        <v>8</v>
      </c>
      <c r="J68" s="30" t="s">
        <v>9</v>
      </c>
      <c r="K68" s="30" t="s">
        <v>10</v>
      </c>
      <c r="L68" s="30" t="s">
        <v>49</v>
      </c>
      <c r="M68" s="30" t="s">
        <v>12</v>
      </c>
      <c r="N68" s="30" t="s">
        <v>13</v>
      </c>
      <c r="O68" s="31" t="s">
        <v>47</v>
      </c>
      <c r="P68" s="68"/>
    </row>
    <row r="69" spans="2:16" ht="67.5" x14ac:dyDescent="0.25">
      <c r="B69" s="76" t="s">
        <v>221</v>
      </c>
      <c r="C69" s="77" t="s">
        <v>222</v>
      </c>
      <c r="D69" s="35" t="s">
        <v>223</v>
      </c>
      <c r="E69" s="35" t="s">
        <v>224</v>
      </c>
      <c r="F69" s="35" t="s">
        <v>225</v>
      </c>
      <c r="G69" s="119" t="s">
        <v>226</v>
      </c>
      <c r="H69" s="35" t="s">
        <v>59</v>
      </c>
      <c r="I69" s="78" t="s">
        <v>392</v>
      </c>
      <c r="J69" s="79">
        <v>4</v>
      </c>
      <c r="K69" s="120">
        <v>2</v>
      </c>
      <c r="L69" s="81">
        <f t="shared" ref="L69:L81" si="2">+K69/J69</f>
        <v>0.5</v>
      </c>
      <c r="M69" s="40" t="s">
        <v>22</v>
      </c>
      <c r="N69" s="121">
        <f>AVERAGE(L69:L81)</f>
        <v>0.6858974358974359</v>
      </c>
      <c r="O69" s="122" t="s">
        <v>393</v>
      </c>
      <c r="P69" s="53"/>
    </row>
    <row r="70" spans="2:16" ht="81" x14ac:dyDescent="0.25">
      <c r="B70" s="84"/>
      <c r="C70" s="85"/>
      <c r="D70" s="46" t="s">
        <v>227</v>
      </c>
      <c r="E70" s="91" t="s">
        <v>228</v>
      </c>
      <c r="F70" s="46" t="s">
        <v>229</v>
      </c>
      <c r="G70" s="46" t="s">
        <v>230</v>
      </c>
      <c r="H70" s="46" t="s">
        <v>45</v>
      </c>
      <c r="I70" s="54">
        <v>44771</v>
      </c>
      <c r="J70" s="86">
        <v>1</v>
      </c>
      <c r="K70" s="55">
        <v>1</v>
      </c>
      <c r="L70" s="123">
        <f t="shared" si="2"/>
        <v>1</v>
      </c>
      <c r="M70" s="50" t="s">
        <v>28</v>
      </c>
      <c r="N70" s="124"/>
      <c r="O70" s="42" t="s">
        <v>420</v>
      </c>
      <c r="P70" s="53"/>
    </row>
    <row r="71" spans="2:16" ht="58.5" customHeight="1" x14ac:dyDescent="0.25">
      <c r="B71" s="84"/>
      <c r="C71" s="85"/>
      <c r="D71" s="108" t="s">
        <v>231</v>
      </c>
      <c r="E71" s="46" t="s">
        <v>232</v>
      </c>
      <c r="F71" s="46" t="s">
        <v>233</v>
      </c>
      <c r="G71" s="125" t="s">
        <v>234</v>
      </c>
      <c r="H71" s="46" t="s">
        <v>235</v>
      </c>
      <c r="I71" s="54" t="s">
        <v>375</v>
      </c>
      <c r="J71" s="87">
        <v>3</v>
      </c>
      <c r="K71" s="55">
        <v>2</v>
      </c>
      <c r="L71" s="126">
        <f t="shared" si="2"/>
        <v>0.66666666666666663</v>
      </c>
      <c r="M71" s="50" t="s">
        <v>22</v>
      </c>
      <c r="N71" s="124"/>
      <c r="O71" s="42" t="s">
        <v>424</v>
      </c>
      <c r="P71" s="53"/>
    </row>
    <row r="72" spans="2:16" ht="67.5" customHeight="1" x14ac:dyDescent="0.25">
      <c r="B72" s="84"/>
      <c r="C72" s="85"/>
      <c r="D72" s="108" t="s">
        <v>236</v>
      </c>
      <c r="E72" s="46" t="s">
        <v>237</v>
      </c>
      <c r="F72" s="46" t="s">
        <v>238</v>
      </c>
      <c r="G72" s="125" t="s">
        <v>90</v>
      </c>
      <c r="H72" s="46" t="s">
        <v>63</v>
      </c>
      <c r="I72" s="54">
        <v>44742</v>
      </c>
      <c r="J72" s="87">
        <v>1</v>
      </c>
      <c r="K72" s="55">
        <v>1</v>
      </c>
      <c r="L72" s="123">
        <f t="shared" si="2"/>
        <v>1</v>
      </c>
      <c r="M72" s="50" t="s">
        <v>28</v>
      </c>
      <c r="N72" s="124"/>
      <c r="O72" s="42" t="s">
        <v>421</v>
      </c>
      <c r="P72" s="53"/>
    </row>
    <row r="73" spans="2:16" ht="73.5" customHeight="1" x14ac:dyDescent="0.25">
      <c r="B73" s="84" t="s">
        <v>239</v>
      </c>
      <c r="C73" s="85" t="s">
        <v>240</v>
      </c>
      <c r="D73" s="108" t="s">
        <v>241</v>
      </c>
      <c r="E73" s="46" t="s">
        <v>242</v>
      </c>
      <c r="F73" s="46" t="s">
        <v>243</v>
      </c>
      <c r="G73" s="125" t="s">
        <v>244</v>
      </c>
      <c r="H73" s="46" t="s">
        <v>181</v>
      </c>
      <c r="I73" s="54" t="s">
        <v>394</v>
      </c>
      <c r="J73" s="87">
        <v>4</v>
      </c>
      <c r="K73" s="127">
        <v>3</v>
      </c>
      <c r="L73" s="88">
        <f t="shared" si="2"/>
        <v>0.75</v>
      </c>
      <c r="M73" s="50" t="s">
        <v>22</v>
      </c>
      <c r="N73" s="124"/>
      <c r="O73" s="42" t="s">
        <v>395</v>
      </c>
      <c r="P73" s="53"/>
    </row>
    <row r="74" spans="2:16" ht="78.75" customHeight="1" x14ac:dyDescent="0.25">
      <c r="B74" s="84"/>
      <c r="C74" s="85"/>
      <c r="D74" s="108" t="s">
        <v>245</v>
      </c>
      <c r="E74" s="108" t="s">
        <v>246</v>
      </c>
      <c r="F74" s="108" t="s">
        <v>203</v>
      </c>
      <c r="G74" s="128" t="s">
        <v>247</v>
      </c>
      <c r="H74" s="108" t="s">
        <v>181</v>
      </c>
      <c r="I74" s="111" t="s">
        <v>248</v>
      </c>
      <c r="J74" s="87">
        <v>1</v>
      </c>
      <c r="K74" s="55">
        <v>1</v>
      </c>
      <c r="L74" s="88">
        <f t="shared" si="2"/>
        <v>1</v>
      </c>
      <c r="M74" s="50" t="s">
        <v>28</v>
      </c>
      <c r="N74" s="124"/>
      <c r="O74" s="42" t="s">
        <v>396</v>
      </c>
      <c r="P74" s="53"/>
    </row>
    <row r="75" spans="2:16" ht="70.5" customHeight="1" x14ac:dyDescent="0.25">
      <c r="B75" s="84" t="s">
        <v>249</v>
      </c>
      <c r="C75" s="85" t="s">
        <v>250</v>
      </c>
      <c r="D75" s="129" t="s">
        <v>251</v>
      </c>
      <c r="E75" s="92" t="s">
        <v>252</v>
      </c>
      <c r="F75" s="92" t="s">
        <v>253</v>
      </c>
      <c r="G75" s="54" t="s">
        <v>254</v>
      </c>
      <c r="H75" s="46" t="s">
        <v>181</v>
      </c>
      <c r="I75" s="54" t="s">
        <v>380</v>
      </c>
      <c r="J75" s="87">
        <v>2</v>
      </c>
      <c r="K75" s="55">
        <v>1</v>
      </c>
      <c r="L75" s="88">
        <f t="shared" si="2"/>
        <v>0.5</v>
      </c>
      <c r="M75" s="50" t="s">
        <v>22</v>
      </c>
      <c r="N75" s="124"/>
      <c r="O75" s="42" t="s">
        <v>397</v>
      </c>
      <c r="P75" s="53"/>
    </row>
    <row r="76" spans="2:16" ht="118.5" customHeight="1" x14ac:dyDescent="0.25">
      <c r="B76" s="84"/>
      <c r="C76" s="85"/>
      <c r="D76" s="108" t="s">
        <v>255</v>
      </c>
      <c r="E76" s="46" t="s">
        <v>256</v>
      </c>
      <c r="F76" s="46" t="s">
        <v>257</v>
      </c>
      <c r="G76" s="125" t="s">
        <v>258</v>
      </c>
      <c r="H76" s="46" t="s">
        <v>259</v>
      </c>
      <c r="I76" s="54">
        <v>44895</v>
      </c>
      <c r="J76" s="87">
        <v>1</v>
      </c>
      <c r="K76" s="55">
        <v>0</v>
      </c>
      <c r="L76" s="88">
        <f t="shared" si="2"/>
        <v>0</v>
      </c>
      <c r="M76" s="50" t="s">
        <v>22</v>
      </c>
      <c r="N76" s="124"/>
      <c r="O76" s="42" t="s">
        <v>398</v>
      </c>
      <c r="P76" s="53"/>
    </row>
    <row r="77" spans="2:16" ht="67.5" x14ac:dyDescent="0.25">
      <c r="B77" s="84"/>
      <c r="C77" s="85"/>
      <c r="D77" s="108" t="s">
        <v>260</v>
      </c>
      <c r="E77" s="46" t="s">
        <v>261</v>
      </c>
      <c r="F77" s="46" t="s">
        <v>262</v>
      </c>
      <c r="G77" s="125" t="s">
        <v>263</v>
      </c>
      <c r="H77" s="46" t="s">
        <v>181</v>
      </c>
      <c r="I77" s="54" t="s">
        <v>388</v>
      </c>
      <c r="J77" s="87">
        <v>2</v>
      </c>
      <c r="K77" s="55">
        <v>1</v>
      </c>
      <c r="L77" s="88">
        <f t="shared" si="2"/>
        <v>0.5</v>
      </c>
      <c r="M77" s="50" t="s">
        <v>22</v>
      </c>
      <c r="N77" s="124"/>
      <c r="O77" s="42" t="s">
        <v>399</v>
      </c>
      <c r="P77" s="53"/>
    </row>
    <row r="78" spans="2:16" ht="132.75" customHeight="1" x14ac:dyDescent="0.25">
      <c r="B78" s="84" t="s">
        <v>264</v>
      </c>
      <c r="C78" s="85" t="s">
        <v>265</v>
      </c>
      <c r="D78" s="108" t="s">
        <v>266</v>
      </c>
      <c r="E78" s="108" t="s">
        <v>267</v>
      </c>
      <c r="F78" s="108" t="s">
        <v>139</v>
      </c>
      <c r="G78" s="91" t="s">
        <v>268</v>
      </c>
      <c r="H78" s="108" t="s">
        <v>140</v>
      </c>
      <c r="I78" s="113" t="s">
        <v>141</v>
      </c>
      <c r="J78" s="86">
        <v>1</v>
      </c>
      <c r="K78" s="55">
        <v>1</v>
      </c>
      <c r="L78" s="88">
        <f t="shared" si="2"/>
        <v>1</v>
      </c>
      <c r="M78" s="50" t="s">
        <v>28</v>
      </c>
      <c r="N78" s="124"/>
      <c r="O78" s="109" t="s">
        <v>335</v>
      </c>
      <c r="P78" s="53"/>
    </row>
    <row r="79" spans="2:16" ht="127.5" customHeight="1" x14ac:dyDescent="0.25">
      <c r="B79" s="84"/>
      <c r="C79" s="85"/>
      <c r="D79" s="108" t="s">
        <v>269</v>
      </c>
      <c r="E79" s="46" t="s">
        <v>270</v>
      </c>
      <c r="F79" s="46" t="s">
        <v>90</v>
      </c>
      <c r="G79" s="46" t="s">
        <v>271</v>
      </c>
      <c r="H79" s="92" t="s">
        <v>272</v>
      </c>
      <c r="I79" s="113" t="s">
        <v>370</v>
      </c>
      <c r="J79" s="87">
        <v>2</v>
      </c>
      <c r="K79" s="55">
        <v>1</v>
      </c>
      <c r="L79" s="88">
        <f t="shared" si="2"/>
        <v>0.5</v>
      </c>
      <c r="M79" s="50" t="s">
        <v>22</v>
      </c>
      <c r="N79" s="124"/>
      <c r="O79" s="42" t="s">
        <v>422</v>
      </c>
      <c r="P79" s="53"/>
    </row>
    <row r="80" spans="2:16" ht="108" x14ac:dyDescent="0.25">
      <c r="B80" s="84"/>
      <c r="C80" s="85"/>
      <c r="D80" s="108" t="s">
        <v>273</v>
      </c>
      <c r="E80" s="46" t="s">
        <v>274</v>
      </c>
      <c r="F80" s="46" t="s">
        <v>275</v>
      </c>
      <c r="G80" s="91" t="s">
        <v>276</v>
      </c>
      <c r="H80" s="46" t="s">
        <v>140</v>
      </c>
      <c r="I80" s="92" t="s">
        <v>359</v>
      </c>
      <c r="J80" s="110">
        <v>2</v>
      </c>
      <c r="K80" s="110">
        <v>1</v>
      </c>
      <c r="L80" s="88">
        <f t="shared" si="2"/>
        <v>0.5</v>
      </c>
      <c r="M80" s="50" t="s">
        <v>22</v>
      </c>
      <c r="N80" s="124"/>
      <c r="O80" s="42" t="s">
        <v>400</v>
      </c>
      <c r="P80" s="53"/>
    </row>
    <row r="81" spans="2:16" ht="54.75" customHeight="1" thickBot="1" x14ac:dyDescent="0.3">
      <c r="B81" s="56" t="s">
        <v>277</v>
      </c>
      <c r="C81" s="57" t="s">
        <v>278</v>
      </c>
      <c r="D81" s="100" t="s">
        <v>279</v>
      </c>
      <c r="E81" s="100" t="s">
        <v>280</v>
      </c>
      <c r="F81" s="100" t="s">
        <v>107</v>
      </c>
      <c r="G81" s="130" t="s">
        <v>187</v>
      </c>
      <c r="H81" s="100" t="s">
        <v>181</v>
      </c>
      <c r="I81" s="115" t="s">
        <v>248</v>
      </c>
      <c r="J81" s="103">
        <v>1</v>
      </c>
      <c r="K81" s="60">
        <v>1</v>
      </c>
      <c r="L81" s="105">
        <f t="shared" si="2"/>
        <v>1</v>
      </c>
      <c r="M81" s="63" t="s">
        <v>28</v>
      </c>
      <c r="N81" s="131"/>
      <c r="O81" s="94" t="s">
        <v>401</v>
      </c>
      <c r="P81" s="53"/>
    </row>
    <row r="82" spans="2:16" ht="20.5" customHeight="1" thickBot="1" x14ac:dyDescent="0.3">
      <c r="B82" s="66" t="s">
        <v>281</v>
      </c>
      <c r="C82" s="67"/>
      <c r="D82" s="67"/>
      <c r="E82" s="67"/>
      <c r="F82" s="67"/>
      <c r="G82" s="67"/>
      <c r="H82" s="67"/>
      <c r="I82" s="67"/>
      <c r="J82" s="67"/>
      <c r="K82" s="67"/>
      <c r="L82" s="67"/>
      <c r="M82" s="67"/>
      <c r="N82" s="67"/>
      <c r="O82" s="67"/>
      <c r="P82" s="68"/>
    </row>
    <row r="83" spans="2:16" ht="41" thickBot="1" x14ac:dyDescent="0.3">
      <c r="B83" s="27" t="s">
        <v>3</v>
      </c>
      <c r="C83" s="28"/>
      <c r="D83" s="29" t="s">
        <v>4</v>
      </c>
      <c r="E83" s="28"/>
      <c r="F83" s="30" t="s">
        <v>5</v>
      </c>
      <c r="G83" s="30" t="s">
        <v>6</v>
      </c>
      <c r="H83" s="30" t="s">
        <v>7</v>
      </c>
      <c r="I83" s="30" t="s">
        <v>8</v>
      </c>
      <c r="J83" s="30" t="s">
        <v>9</v>
      </c>
      <c r="K83" s="30" t="s">
        <v>10</v>
      </c>
      <c r="L83" s="30" t="s">
        <v>49</v>
      </c>
      <c r="M83" s="30" t="s">
        <v>12</v>
      </c>
      <c r="N83" s="30" t="s">
        <v>13</v>
      </c>
      <c r="O83" s="31" t="s">
        <v>47</v>
      </c>
      <c r="P83" s="68"/>
    </row>
    <row r="84" spans="2:16" ht="94.5" customHeight="1" x14ac:dyDescent="0.25">
      <c r="B84" s="76" t="s">
        <v>282</v>
      </c>
      <c r="C84" s="77" t="s">
        <v>283</v>
      </c>
      <c r="D84" s="35" t="s">
        <v>284</v>
      </c>
      <c r="E84" s="132" t="s">
        <v>285</v>
      </c>
      <c r="F84" s="35" t="s">
        <v>286</v>
      </c>
      <c r="G84" s="119" t="s">
        <v>20</v>
      </c>
      <c r="H84" s="132" t="s">
        <v>21</v>
      </c>
      <c r="I84" s="133" t="s">
        <v>359</v>
      </c>
      <c r="J84" s="80">
        <v>2</v>
      </c>
      <c r="K84" s="120">
        <v>1</v>
      </c>
      <c r="L84" s="81">
        <f t="shared" ref="L84:L93" si="3">+K84/J84</f>
        <v>0.5</v>
      </c>
      <c r="M84" s="40" t="s">
        <v>22</v>
      </c>
      <c r="N84" s="82">
        <f>AVERAGE(L84:L93)</f>
        <v>0.72499999999999998</v>
      </c>
      <c r="O84" s="42" t="s">
        <v>402</v>
      </c>
      <c r="P84" s="53"/>
    </row>
    <row r="85" spans="2:16" ht="81.75" customHeight="1" x14ac:dyDescent="0.25">
      <c r="B85" s="84"/>
      <c r="C85" s="85"/>
      <c r="D85" s="92" t="s">
        <v>287</v>
      </c>
      <c r="E85" s="92" t="s">
        <v>288</v>
      </c>
      <c r="F85" s="92" t="s">
        <v>289</v>
      </c>
      <c r="G85" s="54" t="s">
        <v>20</v>
      </c>
      <c r="H85" s="129" t="s">
        <v>290</v>
      </c>
      <c r="I85" s="111">
        <v>44681</v>
      </c>
      <c r="J85" s="87">
        <v>1</v>
      </c>
      <c r="K85" s="127">
        <v>1</v>
      </c>
      <c r="L85" s="88">
        <f t="shared" si="3"/>
        <v>1</v>
      </c>
      <c r="M85" s="50" t="s">
        <v>28</v>
      </c>
      <c r="N85" s="89"/>
      <c r="O85" s="90" t="s">
        <v>336</v>
      </c>
      <c r="P85" s="53"/>
    </row>
    <row r="86" spans="2:16" ht="57.75" customHeight="1" x14ac:dyDescent="0.25">
      <c r="B86" s="84"/>
      <c r="C86" s="85"/>
      <c r="D86" s="92" t="s">
        <v>291</v>
      </c>
      <c r="E86" s="92" t="s">
        <v>292</v>
      </c>
      <c r="F86" s="108" t="s">
        <v>293</v>
      </c>
      <c r="G86" s="111" t="s">
        <v>20</v>
      </c>
      <c r="H86" s="108" t="s">
        <v>59</v>
      </c>
      <c r="I86" s="111">
        <v>44651</v>
      </c>
      <c r="J86" s="87">
        <v>1</v>
      </c>
      <c r="K86" s="134">
        <v>1</v>
      </c>
      <c r="L86" s="88">
        <f t="shared" si="3"/>
        <v>1</v>
      </c>
      <c r="M86" s="50" t="s">
        <v>28</v>
      </c>
      <c r="N86" s="89"/>
      <c r="O86" s="42" t="s">
        <v>328</v>
      </c>
      <c r="P86" s="53"/>
    </row>
    <row r="87" spans="2:16" ht="64.5" customHeight="1" x14ac:dyDescent="0.25">
      <c r="B87" s="84"/>
      <c r="C87" s="85"/>
      <c r="D87" s="92" t="s">
        <v>294</v>
      </c>
      <c r="E87" s="92" t="s">
        <v>295</v>
      </c>
      <c r="F87" s="46" t="s">
        <v>296</v>
      </c>
      <c r="G87" s="54" t="s">
        <v>20</v>
      </c>
      <c r="H87" s="92" t="s">
        <v>59</v>
      </c>
      <c r="I87" s="54">
        <v>44742</v>
      </c>
      <c r="J87" s="87">
        <v>1</v>
      </c>
      <c r="K87" s="127">
        <v>1</v>
      </c>
      <c r="L87" s="88">
        <f t="shared" si="3"/>
        <v>1</v>
      </c>
      <c r="M87" s="50" t="s">
        <v>28</v>
      </c>
      <c r="N87" s="89"/>
      <c r="O87" s="42" t="s">
        <v>403</v>
      </c>
      <c r="P87" s="53"/>
    </row>
    <row r="88" spans="2:16" ht="95.25" customHeight="1" x14ac:dyDescent="0.25">
      <c r="B88" s="84"/>
      <c r="C88" s="85"/>
      <c r="D88" s="92" t="s">
        <v>297</v>
      </c>
      <c r="E88" s="92" t="s">
        <v>298</v>
      </c>
      <c r="F88" s="46" t="s">
        <v>299</v>
      </c>
      <c r="G88" s="54"/>
      <c r="H88" s="92" t="s">
        <v>79</v>
      </c>
      <c r="I88" s="54">
        <v>44742</v>
      </c>
      <c r="J88" s="87">
        <v>1</v>
      </c>
      <c r="K88" s="127">
        <v>1</v>
      </c>
      <c r="L88" s="88">
        <f t="shared" si="3"/>
        <v>1</v>
      </c>
      <c r="M88" s="50" t="s">
        <v>28</v>
      </c>
      <c r="N88" s="89"/>
      <c r="O88" s="42" t="s">
        <v>404</v>
      </c>
      <c r="P88" s="53"/>
    </row>
    <row r="89" spans="2:16" ht="110.25" customHeight="1" x14ac:dyDescent="0.25">
      <c r="B89" s="84"/>
      <c r="C89" s="85"/>
      <c r="D89" s="92" t="s">
        <v>300</v>
      </c>
      <c r="E89" s="92" t="s">
        <v>301</v>
      </c>
      <c r="F89" s="46" t="s">
        <v>302</v>
      </c>
      <c r="G89" s="54"/>
      <c r="H89" s="92" t="s">
        <v>303</v>
      </c>
      <c r="I89" s="54">
        <v>44834</v>
      </c>
      <c r="J89" s="87">
        <v>1</v>
      </c>
      <c r="K89" s="127">
        <v>0</v>
      </c>
      <c r="L89" s="88">
        <f t="shared" si="3"/>
        <v>0</v>
      </c>
      <c r="M89" s="50" t="s">
        <v>22</v>
      </c>
      <c r="N89" s="89"/>
      <c r="O89" s="42" t="s">
        <v>398</v>
      </c>
      <c r="P89" s="53"/>
    </row>
    <row r="90" spans="2:16" ht="66" customHeight="1" x14ac:dyDescent="0.25">
      <c r="B90" s="84"/>
      <c r="C90" s="85"/>
      <c r="D90" s="92" t="s">
        <v>304</v>
      </c>
      <c r="E90" s="135" t="s">
        <v>305</v>
      </c>
      <c r="F90" s="108" t="s">
        <v>306</v>
      </c>
      <c r="G90" s="111" t="s">
        <v>20</v>
      </c>
      <c r="H90" s="108" t="s">
        <v>290</v>
      </c>
      <c r="I90" s="111">
        <v>44773</v>
      </c>
      <c r="J90" s="87">
        <v>1</v>
      </c>
      <c r="K90" s="127">
        <v>1</v>
      </c>
      <c r="L90" s="88">
        <f t="shared" si="3"/>
        <v>1</v>
      </c>
      <c r="M90" s="50" t="s">
        <v>28</v>
      </c>
      <c r="N90" s="89"/>
      <c r="O90" s="42" t="s">
        <v>423</v>
      </c>
      <c r="P90" s="53"/>
    </row>
    <row r="91" spans="2:16" ht="127.5" customHeight="1" x14ac:dyDescent="0.25">
      <c r="B91" s="44" t="s">
        <v>307</v>
      </c>
      <c r="C91" s="136" t="s">
        <v>308</v>
      </c>
      <c r="D91" s="46" t="s">
        <v>309</v>
      </c>
      <c r="E91" s="108" t="s">
        <v>310</v>
      </c>
      <c r="F91" s="46" t="s">
        <v>286</v>
      </c>
      <c r="G91" s="128" t="s">
        <v>20</v>
      </c>
      <c r="H91" s="108" t="s">
        <v>21</v>
      </c>
      <c r="I91" s="111" t="s">
        <v>355</v>
      </c>
      <c r="J91" s="87">
        <v>2</v>
      </c>
      <c r="K91" s="55">
        <v>1</v>
      </c>
      <c r="L91" s="88">
        <f t="shared" si="3"/>
        <v>0.5</v>
      </c>
      <c r="M91" s="50" t="s">
        <v>22</v>
      </c>
      <c r="N91" s="89"/>
      <c r="O91" s="42" t="s">
        <v>405</v>
      </c>
      <c r="P91" s="53"/>
    </row>
    <row r="92" spans="2:16" ht="100.5" customHeight="1" x14ac:dyDescent="0.25">
      <c r="B92" s="44" t="s">
        <v>311</v>
      </c>
      <c r="C92" s="136" t="s">
        <v>312</v>
      </c>
      <c r="D92" s="46" t="s">
        <v>313</v>
      </c>
      <c r="E92" s="108" t="s">
        <v>314</v>
      </c>
      <c r="F92" s="46" t="s">
        <v>286</v>
      </c>
      <c r="G92" s="125" t="s">
        <v>20</v>
      </c>
      <c r="H92" s="108" t="s">
        <v>21</v>
      </c>
      <c r="I92" s="111" t="s">
        <v>359</v>
      </c>
      <c r="J92" s="87">
        <v>2</v>
      </c>
      <c r="K92" s="55">
        <v>1</v>
      </c>
      <c r="L92" s="88">
        <f t="shared" si="3"/>
        <v>0.5</v>
      </c>
      <c r="M92" s="50" t="s">
        <v>22</v>
      </c>
      <c r="N92" s="89"/>
      <c r="O92" s="42" t="s">
        <v>406</v>
      </c>
      <c r="P92" s="53"/>
    </row>
    <row r="93" spans="2:16" ht="90" customHeight="1" thickBot="1" x14ac:dyDescent="0.3">
      <c r="B93" s="56" t="s">
        <v>315</v>
      </c>
      <c r="C93" s="137" t="s">
        <v>316</v>
      </c>
      <c r="D93" s="58" t="s">
        <v>317</v>
      </c>
      <c r="E93" s="58" t="s">
        <v>318</v>
      </c>
      <c r="F93" s="58" t="s">
        <v>319</v>
      </c>
      <c r="G93" s="138" t="s">
        <v>20</v>
      </c>
      <c r="H93" s="58" t="s">
        <v>21</v>
      </c>
      <c r="I93" s="59" t="s">
        <v>407</v>
      </c>
      <c r="J93" s="103">
        <v>4</v>
      </c>
      <c r="K93" s="60">
        <v>3</v>
      </c>
      <c r="L93" s="105">
        <f t="shared" si="3"/>
        <v>0.75</v>
      </c>
      <c r="M93" s="63" t="s">
        <v>22</v>
      </c>
      <c r="N93" s="106"/>
      <c r="O93" s="139" t="s">
        <v>408</v>
      </c>
      <c r="P93" s="140"/>
    </row>
    <row r="94" spans="2:16" ht="37.5" customHeight="1" x14ac:dyDescent="0.3">
      <c r="B94" s="141"/>
      <c r="C94" s="142"/>
      <c r="D94" s="142"/>
      <c r="E94" s="143"/>
      <c r="F94" s="143"/>
      <c r="G94" s="142"/>
      <c r="H94" s="143"/>
      <c r="I94" s="144"/>
      <c r="J94" s="142"/>
      <c r="K94" s="142"/>
      <c r="L94" s="142"/>
      <c r="M94" s="142"/>
      <c r="N94" s="142"/>
      <c r="O94" s="145"/>
      <c r="P94" s="142"/>
    </row>
    <row r="95" spans="2:16" ht="37.5" customHeight="1" x14ac:dyDescent="0.3">
      <c r="B95" s="141"/>
      <c r="C95" s="142"/>
      <c r="D95" s="142"/>
      <c r="E95" s="143"/>
      <c r="F95" s="143"/>
      <c r="G95" s="142"/>
      <c r="H95" s="143"/>
      <c r="I95" s="144"/>
      <c r="J95" s="142"/>
      <c r="K95" s="142"/>
      <c r="L95" s="142"/>
      <c r="M95" s="142"/>
      <c r="N95" s="142"/>
      <c r="O95" s="93"/>
      <c r="P95" s="142"/>
    </row>
    <row r="96" spans="2:16" ht="15" customHeight="1" x14ac:dyDescent="0.35">
      <c r="B96" s="141"/>
      <c r="C96" s="142"/>
      <c r="D96" s="142"/>
      <c r="E96" s="143"/>
      <c r="F96" s="143"/>
      <c r="G96" s="142"/>
      <c r="H96" s="143"/>
      <c r="I96" s="144"/>
      <c r="J96" s="142"/>
      <c r="K96" s="142"/>
      <c r="L96" s="142"/>
      <c r="M96" s="142"/>
      <c r="N96" s="146"/>
      <c r="O96" s="93"/>
      <c r="P96" s="142"/>
    </row>
    <row r="97" spans="2:16" ht="15" customHeight="1" x14ac:dyDescent="0.3">
      <c r="B97" s="141"/>
      <c r="C97" s="147"/>
      <c r="D97" s="147"/>
      <c r="E97" s="147"/>
      <c r="F97" s="147"/>
      <c r="G97" s="147"/>
      <c r="H97" s="143"/>
      <c r="I97" s="144"/>
      <c r="J97" s="142"/>
      <c r="K97" s="148"/>
      <c r="L97" s="148"/>
      <c r="M97" s="148"/>
      <c r="N97" s="148"/>
      <c r="O97" s="149"/>
      <c r="P97" s="142"/>
    </row>
    <row r="98" spans="2:16" ht="15" customHeight="1" x14ac:dyDescent="0.3">
      <c r="B98" s="141"/>
      <c r="C98" s="150" t="s">
        <v>320</v>
      </c>
      <c r="D98" s="150"/>
      <c r="E98" s="150"/>
      <c r="F98" s="150"/>
      <c r="G98" s="150"/>
      <c r="H98" s="151"/>
      <c r="I98" s="152"/>
      <c r="J98" s="153"/>
      <c r="K98" s="150" t="s">
        <v>321</v>
      </c>
      <c r="L98" s="150"/>
      <c r="M98" s="150"/>
      <c r="N98" s="150"/>
      <c r="O98" s="154"/>
      <c r="P98" s="142"/>
    </row>
    <row r="99" spans="2:16" ht="15" customHeight="1" x14ac:dyDescent="0.3">
      <c r="B99" s="141"/>
      <c r="C99" s="155" t="s">
        <v>322</v>
      </c>
      <c r="D99" s="155"/>
      <c r="E99" s="155"/>
      <c r="F99" s="155"/>
      <c r="G99" s="155"/>
      <c r="H99" s="151"/>
      <c r="I99" s="152"/>
      <c r="J99" s="156"/>
      <c r="K99" s="155" t="s">
        <v>323</v>
      </c>
      <c r="L99" s="155"/>
      <c r="M99" s="155"/>
      <c r="N99" s="155"/>
      <c r="O99" s="17"/>
      <c r="P99" s="142"/>
    </row>
    <row r="100" spans="2:16" ht="15" customHeight="1" x14ac:dyDescent="0.3">
      <c r="B100" s="141"/>
      <c r="C100" s="153"/>
      <c r="D100" s="153"/>
      <c r="E100" s="151"/>
      <c r="F100" s="151"/>
      <c r="G100" s="153"/>
      <c r="H100" s="151"/>
      <c r="I100" s="152"/>
      <c r="J100" s="156"/>
      <c r="K100" s="153"/>
      <c r="L100" s="153"/>
      <c r="M100" s="153"/>
      <c r="N100" s="153"/>
      <c r="O100" s="157"/>
      <c r="P100" s="142"/>
    </row>
    <row r="101" spans="2:16" ht="15" customHeight="1" x14ac:dyDescent="0.3">
      <c r="B101" s="141"/>
      <c r="C101" s="153"/>
      <c r="D101" s="153"/>
      <c r="E101" s="151"/>
      <c r="F101" s="151"/>
      <c r="G101" s="153"/>
      <c r="H101" s="151"/>
      <c r="I101" s="152"/>
      <c r="J101" s="156"/>
      <c r="K101" s="153"/>
      <c r="L101" s="153"/>
      <c r="M101" s="153"/>
      <c r="N101" s="153"/>
      <c r="O101" s="157"/>
      <c r="P101" s="142"/>
    </row>
    <row r="102" spans="2:16" ht="15" customHeight="1" x14ac:dyDescent="0.3">
      <c r="B102" s="141"/>
      <c r="C102" s="153"/>
      <c r="D102" s="153"/>
      <c r="E102" s="151"/>
      <c r="F102" s="151"/>
      <c r="G102" s="153"/>
      <c r="H102" s="151"/>
      <c r="I102" s="152"/>
      <c r="J102" s="156"/>
      <c r="K102" s="153"/>
      <c r="L102" s="153"/>
      <c r="M102" s="153"/>
      <c r="N102" s="153"/>
      <c r="O102" s="157"/>
      <c r="P102" s="142"/>
    </row>
    <row r="103" spans="2:16" ht="15" customHeight="1" x14ac:dyDescent="0.3">
      <c r="B103" s="141"/>
      <c r="C103" s="142"/>
      <c r="D103" s="142"/>
      <c r="E103" s="143"/>
      <c r="F103" s="143"/>
      <c r="G103" s="142"/>
      <c r="H103" s="143"/>
      <c r="I103" s="144"/>
      <c r="J103" s="142"/>
      <c r="K103" s="142"/>
      <c r="L103" s="142"/>
      <c r="M103" s="142"/>
      <c r="N103" s="142"/>
      <c r="O103" s="93"/>
      <c r="P103" s="142"/>
    </row>
    <row r="104" spans="2:16" ht="15" customHeight="1" x14ac:dyDescent="0.3">
      <c r="B104" s="141"/>
      <c r="C104" s="158"/>
      <c r="D104" s="158"/>
      <c r="E104" s="159"/>
      <c r="F104" s="159"/>
      <c r="G104" s="158"/>
      <c r="H104" s="143"/>
      <c r="I104" s="144"/>
      <c r="J104" s="142"/>
      <c r="K104" s="158"/>
      <c r="L104" s="158"/>
      <c r="M104" s="158"/>
      <c r="N104" s="158"/>
      <c r="O104" s="160"/>
      <c r="P104" s="142"/>
    </row>
    <row r="105" spans="2:16" ht="15" customHeight="1" x14ac:dyDescent="0.3">
      <c r="B105" s="141"/>
      <c r="C105" s="150" t="s">
        <v>324</v>
      </c>
      <c r="D105" s="150"/>
      <c r="E105" s="150"/>
      <c r="F105" s="150"/>
      <c r="G105" s="150"/>
      <c r="H105" s="143"/>
      <c r="I105" s="144"/>
      <c r="J105" s="142"/>
      <c r="K105" s="150" t="s">
        <v>325</v>
      </c>
      <c r="L105" s="150"/>
      <c r="M105" s="150"/>
      <c r="N105" s="150"/>
      <c r="O105" s="154"/>
      <c r="P105" s="142"/>
    </row>
    <row r="106" spans="2:16" ht="16.5" customHeight="1" x14ac:dyDescent="0.3">
      <c r="B106" s="141"/>
      <c r="C106" s="155" t="s">
        <v>326</v>
      </c>
      <c r="D106" s="155"/>
      <c r="E106" s="155"/>
      <c r="F106" s="155"/>
      <c r="G106" s="155"/>
      <c r="H106" s="143"/>
      <c r="I106" s="144"/>
      <c r="J106" s="142"/>
      <c r="K106" s="155" t="s">
        <v>326</v>
      </c>
      <c r="L106" s="155"/>
      <c r="M106" s="155"/>
      <c r="N106" s="155"/>
      <c r="O106" s="17"/>
      <c r="P106" s="142"/>
    </row>
    <row r="107" spans="2:16" ht="15" customHeight="1" x14ac:dyDescent="0.3">
      <c r="B107" s="141"/>
      <c r="C107" s="142"/>
      <c r="D107" s="142"/>
      <c r="E107" s="143"/>
      <c r="F107" s="143"/>
      <c r="G107" s="142"/>
      <c r="H107" s="143"/>
      <c r="I107" s="144"/>
      <c r="J107" s="142"/>
      <c r="K107" s="142"/>
      <c r="L107" s="142"/>
      <c r="M107" s="142"/>
      <c r="N107" s="142"/>
      <c r="O107" s="93"/>
      <c r="P107" s="142"/>
    </row>
    <row r="108" spans="2:16" ht="13.5" x14ac:dyDescent="0.3">
      <c r="B108" s="142"/>
      <c r="C108" s="142"/>
      <c r="D108" s="142"/>
      <c r="E108" s="142"/>
      <c r="F108" s="142"/>
      <c r="G108" s="142"/>
      <c r="H108" s="142"/>
      <c r="I108" s="142"/>
      <c r="J108" s="142"/>
      <c r="K108" s="142"/>
      <c r="L108" s="142"/>
      <c r="M108" s="142"/>
      <c r="N108" s="142"/>
      <c r="O108" s="142"/>
      <c r="P108" s="142"/>
    </row>
    <row r="109" spans="2:16" ht="13.5" x14ac:dyDescent="0.3">
      <c r="B109" s="141"/>
      <c r="C109" s="142"/>
      <c r="D109" s="142"/>
      <c r="E109" s="143"/>
      <c r="F109" s="143"/>
      <c r="G109" s="142"/>
      <c r="H109" s="143"/>
      <c r="I109" s="144"/>
      <c r="J109" s="142"/>
      <c r="K109" s="142"/>
      <c r="L109" s="142"/>
      <c r="M109" s="142"/>
      <c r="N109" s="142"/>
      <c r="O109" s="93"/>
      <c r="P109" s="142"/>
    </row>
    <row r="110" spans="2:16" ht="13.5" x14ac:dyDescent="0.3">
      <c r="B110" s="141"/>
      <c r="C110" s="142"/>
      <c r="D110" s="142"/>
      <c r="E110" s="143"/>
      <c r="F110" s="143"/>
      <c r="G110" s="142"/>
      <c r="H110" s="143"/>
      <c r="I110" s="144"/>
      <c r="J110" s="142"/>
      <c r="K110" s="142"/>
      <c r="L110" s="142"/>
      <c r="M110" s="142"/>
      <c r="N110" s="142"/>
      <c r="O110" s="93"/>
      <c r="P110" s="142"/>
    </row>
    <row r="111" spans="2:16" ht="13.5" x14ac:dyDescent="0.3">
      <c r="B111" s="141"/>
      <c r="C111" s="142"/>
      <c r="D111" s="142"/>
      <c r="E111" s="143"/>
      <c r="F111" s="143"/>
      <c r="G111" s="142"/>
      <c r="H111" s="143"/>
      <c r="I111" s="144"/>
      <c r="J111" s="142"/>
      <c r="K111" s="142"/>
      <c r="L111" s="142"/>
      <c r="M111" s="142"/>
      <c r="N111" s="142"/>
      <c r="O111" s="93"/>
      <c r="P111" s="142"/>
    </row>
    <row r="112" spans="2:16" ht="13.5" x14ac:dyDescent="0.3">
      <c r="B112" s="141"/>
      <c r="C112" s="150" t="s">
        <v>345</v>
      </c>
      <c r="D112" s="150"/>
      <c r="E112" s="150"/>
      <c r="F112" s="150"/>
      <c r="G112" s="150"/>
      <c r="H112" s="143"/>
      <c r="I112" s="144"/>
      <c r="J112" s="142"/>
      <c r="K112" s="142"/>
      <c r="L112" s="142"/>
      <c r="M112" s="142"/>
      <c r="N112" s="142"/>
      <c r="O112" s="93"/>
      <c r="P112" s="142"/>
    </row>
    <row r="113" spans="2:16" ht="13.5" x14ac:dyDescent="0.3">
      <c r="B113" s="141"/>
      <c r="C113" s="155" t="s">
        <v>326</v>
      </c>
      <c r="D113" s="155"/>
      <c r="E113" s="155"/>
      <c r="F113" s="155"/>
      <c r="G113" s="155"/>
      <c r="H113" s="143"/>
      <c r="I113" s="144"/>
      <c r="J113" s="142"/>
      <c r="K113" s="142"/>
      <c r="L113" s="142"/>
      <c r="M113" s="142"/>
      <c r="N113" s="142"/>
      <c r="O113" s="93"/>
      <c r="P113" s="142"/>
    </row>
  </sheetData>
  <mergeCells count="67">
    <mergeCell ref="B4:P4"/>
    <mergeCell ref="C105:G105"/>
    <mergeCell ref="K105:O105"/>
    <mergeCell ref="C106:G106"/>
    <mergeCell ref="K106:O106"/>
    <mergeCell ref="C97:G97"/>
    <mergeCell ref="K97:O97"/>
    <mergeCell ref="C98:G98"/>
    <mergeCell ref="K98:O98"/>
    <mergeCell ref="C99:G99"/>
    <mergeCell ref="K99:O99"/>
    <mergeCell ref="B82:O82"/>
    <mergeCell ref="B83:C83"/>
    <mergeCell ref="D83:E83"/>
    <mergeCell ref="B84:B90"/>
    <mergeCell ref="C84:C90"/>
    <mergeCell ref="N84:N93"/>
    <mergeCell ref="B67:O67"/>
    <mergeCell ref="B69:B72"/>
    <mergeCell ref="C69:C72"/>
    <mergeCell ref="N69:N81"/>
    <mergeCell ref="B73:B74"/>
    <mergeCell ref="C73:C74"/>
    <mergeCell ref="B75:B77"/>
    <mergeCell ref="C75:C77"/>
    <mergeCell ref="B78:B80"/>
    <mergeCell ref="C78:C80"/>
    <mergeCell ref="B68:C68"/>
    <mergeCell ref="D68:E68"/>
    <mergeCell ref="B39:O39"/>
    <mergeCell ref="B40:C40"/>
    <mergeCell ref="D40:E40"/>
    <mergeCell ref="B41:B42"/>
    <mergeCell ref="C41:C42"/>
    <mergeCell ref="N41:N66"/>
    <mergeCell ref="B43:B47"/>
    <mergeCell ref="C43:C47"/>
    <mergeCell ref="B48:B51"/>
    <mergeCell ref="C48:C51"/>
    <mergeCell ref="B52:B59"/>
    <mergeCell ref="C52:C59"/>
    <mergeCell ref="B60:B66"/>
    <mergeCell ref="C60:C66"/>
    <mergeCell ref="D16:E16"/>
    <mergeCell ref="B17:B29"/>
    <mergeCell ref="C17:C29"/>
    <mergeCell ref="N17:N38"/>
    <mergeCell ref="B30:B32"/>
    <mergeCell ref="C30:C32"/>
    <mergeCell ref="B34:B38"/>
    <mergeCell ref="C34:C38"/>
    <mergeCell ref="C112:G112"/>
    <mergeCell ref="C113:G113"/>
    <mergeCell ref="B1:P1"/>
    <mergeCell ref="B2:P2"/>
    <mergeCell ref="B3:P3"/>
    <mergeCell ref="B5:P5"/>
    <mergeCell ref="B6:C6"/>
    <mergeCell ref="D6:E6"/>
    <mergeCell ref="N7:N11"/>
    <mergeCell ref="P7:P93"/>
    <mergeCell ref="B12:O12"/>
    <mergeCell ref="B13:C13"/>
    <mergeCell ref="D13:E13"/>
    <mergeCell ref="B14:O14"/>
    <mergeCell ref="B15:O15"/>
    <mergeCell ref="B16:C16"/>
  </mergeCells>
  <conditionalFormatting sqref="N7">
    <cfRule type="cellIs" dxfId="22" priority="23" stopIfTrue="1" operator="between">
      <formula>0</formula>
      <formula>59</formula>
    </cfRule>
  </conditionalFormatting>
  <conditionalFormatting sqref="N7">
    <cfRule type="cellIs" dxfId="21" priority="20" stopIfTrue="1" operator="between">
      <formula>80%</formula>
      <formula>100%</formula>
    </cfRule>
    <cfRule type="cellIs" dxfId="20" priority="21" stopIfTrue="1" operator="between">
      <formula>60%</formula>
      <formula>79.9%</formula>
    </cfRule>
    <cfRule type="cellIs" dxfId="19" priority="22" stopIfTrue="1" operator="lessThan">
      <formula>60%</formula>
    </cfRule>
  </conditionalFormatting>
  <conditionalFormatting sqref="N17">
    <cfRule type="cellIs" dxfId="18" priority="17" stopIfTrue="1" operator="between">
      <formula>80%</formula>
      <formula>100%</formula>
    </cfRule>
    <cfRule type="cellIs" dxfId="17" priority="18" stopIfTrue="1" operator="between">
      <formula>60%</formula>
      <formula>79.9%</formula>
    </cfRule>
    <cfRule type="cellIs" dxfId="16" priority="19" stopIfTrue="1" operator="lessThan">
      <formula>60%</formula>
    </cfRule>
  </conditionalFormatting>
  <conditionalFormatting sqref="N41">
    <cfRule type="cellIs" dxfId="15" priority="14" stopIfTrue="1" operator="between">
      <formula>80%</formula>
      <formula>100%</formula>
    </cfRule>
    <cfRule type="cellIs" dxfId="14" priority="15" stopIfTrue="1" operator="between">
      <formula>15%</formula>
      <formula>79.9%</formula>
    </cfRule>
    <cfRule type="cellIs" dxfId="13" priority="16" stopIfTrue="1" operator="lessThan">
      <formula>10%</formula>
    </cfRule>
  </conditionalFormatting>
  <conditionalFormatting sqref="N69:O69">
    <cfRule type="cellIs" dxfId="12" priority="11" stopIfTrue="1" operator="between">
      <formula>80%</formula>
      <formula>100%</formula>
    </cfRule>
    <cfRule type="cellIs" dxfId="11" priority="12" stopIfTrue="1" operator="between">
      <formula>11%</formula>
      <formula>79.9%</formula>
    </cfRule>
    <cfRule type="cellIs" dxfId="10" priority="13" stopIfTrue="1" operator="lessThan">
      <formula>10%</formula>
    </cfRule>
  </conditionalFormatting>
  <conditionalFormatting sqref="P7">
    <cfRule type="cellIs" dxfId="9" priority="8" stopIfTrue="1" operator="between">
      <formula>80%</formula>
      <formula>100%</formula>
    </cfRule>
    <cfRule type="cellIs" dxfId="8" priority="9" stopIfTrue="1" operator="between">
      <formula>36%</formula>
      <formula>79.9%</formula>
    </cfRule>
    <cfRule type="cellIs" dxfId="7" priority="10" stopIfTrue="1" operator="lessThan">
      <formula>35%</formula>
    </cfRule>
  </conditionalFormatting>
  <conditionalFormatting sqref="N84">
    <cfRule type="cellIs" dxfId="6" priority="5" stopIfTrue="1" operator="between">
      <formula>80%</formula>
      <formula>100%</formula>
    </cfRule>
    <cfRule type="cellIs" dxfId="5" priority="6" stopIfTrue="1" operator="between">
      <formula>4%</formula>
      <formula>79.9%</formula>
    </cfRule>
    <cfRule type="cellIs" dxfId="4" priority="7" stopIfTrue="1" operator="lessThan">
      <formula>3%</formula>
    </cfRule>
  </conditionalFormatting>
  <conditionalFormatting sqref="M7:M11 M17:M38 M41:M66 M69:M81">
    <cfRule type="containsText" dxfId="3" priority="3" operator="containsText" text="NO CUMPLIDA">
      <formula>NOT(ISERROR(SEARCH("NO CUMPLIDA",M7)))</formula>
    </cfRule>
    <cfRule type="containsText" dxfId="2" priority="4" operator="containsText" text="CUMPLIDA">
      <formula>NOT(ISERROR(SEARCH("CUMPLIDA",M7)))</formula>
    </cfRule>
  </conditionalFormatting>
  <conditionalFormatting sqref="M84:M93">
    <cfRule type="containsText" dxfId="1" priority="1" operator="containsText" text="NO CUMPLIDA">
      <formula>NOT(ISERROR(SEARCH("NO CUMPLIDA",M84)))</formula>
    </cfRule>
    <cfRule type="containsText" dxfId="0" priority="2" operator="containsText" text="CUMPLIDA">
      <formula>NOT(ISERROR(SEARCH("CUMPLIDA",M84)))</formula>
    </cfRule>
  </conditionalFormatting>
  <dataValidations count="1">
    <dataValidation type="list" allowBlank="1" showInputMessage="1" showErrorMessage="1" sqref="M7:M11 M17:M38 M41:M66 M69:M81 M84:M93" xr:uid="{8D00EA75-AED5-4ACB-9788-670764896D5A}">
      <formula1>$Z$8:$Z$10</formula1>
    </dataValidation>
  </dataValidations>
  <pageMargins left="0.43307086614173229" right="0.11811023622047245" top="0.74803149606299213" bottom="0.55118110236220474" header="0.31496062992125984" footer="0.31496062992125984"/>
  <pageSetup scale="42" orientation="landscape" r:id="rId1"/>
  <rowBreaks count="1" manualBreakCount="1">
    <brk id="78"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F PLAN ANTIC Y ATN C SEGUIM (I)</vt:lpstr>
      <vt:lpstr>'F PLAN ANTIC Y ATN C SEGUIM (I)'!_ftnref1</vt:lpstr>
      <vt:lpstr>'F PLAN ANTIC Y ATN C SEGUIM (I)'!Área_de_impresión</vt:lpstr>
      <vt:lpstr>'F PLAN ANTIC Y ATN C SEGUIM (I)'!Títulos_a_imprimir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Edgar Moises Ballesteros Rodriguez</cp:lastModifiedBy>
  <cp:revision/>
  <cp:lastPrinted>2022-09-14T15:08:03Z</cp:lastPrinted>
  <dcterms:created xsi:type="dcterms:W3CDTF">2022-04-29T00:22:06Z</dcterms:created>
  <dcterms:modified xsi:type="dcterms:W3CDTF">2022-09-14T15:09:08Z</dcterms:modified>
  <cp:category/>
  <cp:contentStatus/>
</cp:coreProperties>
</file>