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bastian.pulidoa.DN0BOG01\Desktop\"/>
    </mc:Choice>
  </mc:AlternateContent>
  <bookViews>
    <workbookView xWindow="0" yWindow="0" windowWidth="20490" windowHeight="7620" tabRatio="917"/>
  </bookViews>
  <sheets>
    <sheet name="F PLAN ANTIC Y ATN C SEGUIM" sheetId="11" r:id="rId1"/>
  </sheets>
  <definedNames>
    <definedName name="_xlnm._FilterDatabase" localSheetId="0" hidden="1">'F PLAN ANTIC Y ATN C SEGUIM'!$B$8:$P$83</definedName>
  </definedNames>
  <calcPr calcId="162913"/>
</workbook>
</file>

<file path=xl/calcChain.xml><?xml version="1.0" encoding="utf-8"?>
<calcChain xmlns="http://schemas.openxmlformats.org/spreadsheetml/2006/main">
  <c r="L81" i="11" l="1"/>
  <c r="L76" i="11"/>
  <c r="L71" i="11"/>
  <c r="L46" i="11"/>
  <c r="L45" i="11"/>
  <c r="L30" i="11"/>
  <c r="L29" i="11"/>
  <c r="L28" i="11"/>
  <c r="L27" i="11"/>
  <c r="L26" i="11"/>
  <c r="L25" i="11"/>
  <c r="L34" i="11"/>
  <c r="L24" i="11"/>
  <c r="L23" i="11"/>
  <c r="L22" i="11"/>
  <c r="L21" i="11"/>
  <c r="L75" i="11"/>
  <c r="L68" i="11"/>
  <c r="L67" i="11"/>
  <c r="L9" i="11"/>
  <c r="L10" i="11"/>
  <c r="M9" i="11" s="1"/>
  <c r="O9" i="11" s="1"/>
  <c r="L11" i="11"/>
  <c r="L12" i="11"/>
  <c r="L13" i="11"/>
  <c r="L19" i="11"/>
  <c r="M19" i="11" s="1"/>
  <c r="L20" i="11"/>
  <c r="L31" i="11"/>
  <c r="L32" i="11"/>
  <c r="L33" i="11"/>
  <c r="L35" i="11"/>
  <c r="L36" i="11"/>
  <c r="L37" i="11"/>
  <c r="L38" i="11"/>
  <c r="L39" i="11"/>
  <c r="L40" i="11"/>
  <c r="L43" i="11"/>
  <c r="M43" i="11" s="1"/>
  <c r="L44" i="11"/>
  <c r="L47" i="11"/>
  <c r="L48" i="11"/>
  <c r="L49" i="11"/>
  <c r="L50" i="11"/>
  <c r="L51" i="11"/>
  <c r="L52" i="11"/>
  <c r="L53" i="11"/>
  <c r="L54" i="11"/>
  <c r="L55" i="11"/>
  <c r="L56" i="11"/>
  <c r="L57" i="11"/>
  <c r="L58" i="11"/>
  <c r="L59" i="11"/>
  <c r="L60" i="11"/>
  <c r="L61" i="11"/>
  <c r="L62" i="11"/>
  <c r="L65" i="11"/>
  <c r="M65" i="11" s="1"/>
  <c r="L66" i="11"/>
  <c r="L69" i="11"/>
  <c r="L70" i="11"/>
  <c r="L72" i="11"/>
  <c r="L73" i="11"/>
  <c r="L74" i="11"/>
  <c r="L77" i="11"/>
  <c r="L80" i="11"/>
  <c r="L82" i="11"/>
  <c r="M80" i="11" s="1"/>
  <c r="L83" i="11"/>
</calcChain>
</file>

<file path=xl/sharedStrings.xml><?xml version="1.0" encoding="utf-8"?>
<sst xmlns="http://schemas.openxmlformats.org/spreadsheetml/2006/main" count="554" uniqueCount="341">
  <si>
    <t>FISCALÍA GENERAL DE LA NACIÓN</t>
  </si>
  <si>
    <t>DIRECCIÓN DE CONTROL INTERNO</t>
  </si>
  <si>
    <t>Actividades cumplidas</t>
  </si>
  <si>
    <t>% de avance</t>
  </si>
  <si>
    <t>Meta o producto</t>
  </si>
  <si>
    <t>Información de calidad y en lenguaje comprensible</t>
  </si>
  <si>
    <t>Incentivos para motivar la cultura de la rendición y petición de cuentas</t>
  </si>
  <si>
    <t>Fortalecimiento de los canales de atención</t>
  </si>
  <si>
    <t>Talento Humano</t>
  </si>
  <si>
    <t>Relacionamiento con el ciudadano</t>
  </si>
  <si>
    <t>Indicadores</t>
  </si>
  <si>
    <t>% de avance por componente</t>
  </si>
  <si>
    <t xml:space="preserve"> Actividades</t>
  </si>
  <si>
    <t xml:space="preserve">Responsable </t>
  </si>
  <si>
    <t>Fecha programada</t>
  </si>
  <si>
    <t>Política de Administración de Riesgos de Corrupción</t>
  </si>
  <si>
    <t>1.1</t>
  </si>
  <si>
    <t>Consulta y divulgación</t>
  </si>
  <si>
    <t>3.1</t>
  </si>
  <si>
    <t>Monitoreo o revisión</t>
  </si>
  <si>
    <t>4.1</t>
  </si>
  <si>
    <t>Seguimiento</t>
  </si>
  <si>
    <t>Dirección de Control Interno</t>
  </si>
  <si>
    <t>Diálogo de doble vía con la ciudadanía y sus organizaciones</t>
  </si>
  <si>
    <t>Evaluación y retroalimentación a la
gestión institucional</t>
  </si>
  <si>
    <t>Observaciones de la ciudadanía</t>
  </si>
  <si>
    <t>4.2</t>
  </si>
  <si>
    <t>3.2</t>
  </si>
  <si>
    <t>Normativo y procedimental</t>
  </si>
  <si>
    <t>4.3</t>
  </si>
  <si>
    <t>5.1</t>
  </si>
  <si>
    <t>Lineamientos de Transparencia Activa</t>
  </si>
  <si>
    <t>1.2</t>
  </si>
  <si>
    <t>1.3</t>
  </si>
  <si>
    <t>Lineamientos de Transparencia Pasiva</t>
  </si>
  <si>
    <t>Elaboración los Instrumentos de Gestión de la Información</t>
  </si>
  <si>
    <t>Criterio Diferencial de Accesibilidad</t>
  </si>
  <si>
    <t>Monitoreo del Acceso a la Información Pública</t>
  </si>
  <si>
    <t>SUBCOMPONENTE/ PROCESO</t>
  </si>
  <si>
    <t>Actividad Programada</t>
  </si>
  <si>
    <t>observaciones</t>
  </si>
  <si>
    <t>Reporte</t>
  </si>
  <si>
    <t>Informe</t>
  </si>
  <si>
    <t>4.4</t>
  </si>
  <si>
    <t>Actividades Cumplidas</t>
  </si>
  <si>
    <t xml:space="preserve">% de avance </t>
  </si>
  <si>
    <t>Nivel de Cumplimiento General</t>
  </si>
  <si>
    <t>N/A</t>
  </si>
  <si>
    <t>Soportes de divulgación según medio utilizado</t>
  </si>
  <si>
    <t xml:space="preserve"> Mapa de Riesgos de Corrupción publicado</t>
  </si>
  <si>
    <t>Reporte de seguimiento publicado</t>
  </si>
  <si>
    <t>Informe de Gestión publicado</t>
  </si>
  <si>
    <t>Informe publicado en la web</t>
  </si>
  <si>
    <t>Plan de mejora</t>
  </si>
  <si>
    <t xml:space="preserve">Informe </t>
  </si>
  <si>
    <t>1.1.1</t>
  </si>
  <si>
    <t>Dirección de Planeación y Desarrollo</t>
  </si>
  <si>
    <t xml:space="preserve">Construcción del Mapa de Riesgos de Corrupción </t>
  </si>
  <si>
    <t>1.2.1</t>
  </si>
  <si>
    <t>1.3.1</t>
  </si>
  <si>
    <t>1.4</t>
  </si>
  <si>
    <t>1.4.1</t>
  </si>
  <si>
    <t>1.5</t>
  </si>
  <si>
    <t>1.5.1</t>
  </si>
  <si>
    <t xml:space="preserve"> COMPONENTE 1. GESTIÓN DEL RIESGO DE CORRUPCIÓN - MAPA DE RIESGOS DE CORRUPCIÓN</t>
  </si>
  <si>
    <t xml:space="preserve"> SEGUIMIENTO AL PLAN ANTICORRUPCIÓN Y DE ATENCIÓN AL CIUDADANO </t>
  </si>
  <si>
    <t>Dirección de Atención al Usuario, Intervención Temprana y Asignaciones</t>
  </si>
  <si>
    <t>COMPONENTE 3. RENDICIÓN DE CUENTAS</t>
  </si>
  <si>
    <t>3.1.1</t>
  </si>
  <si>
    <t>3.1.2</t>
  </si>
  <si>
    <t>Dirección de Comunicaciones</t>
  </si>
  <si>
    <t>3.2.1</t>
  </si>
  <si>
    <t>3.2.2</t>
  </si>
  <si>
    <t>3.2.3</t>
  </si>
  <si>
    <t>3.3</t>
  </si>
  <si>
    <t>3.3.1</t>
  </si>
  <si>
    <t>3.4.1</t>
  </si>
  <si>
    <t>3.4</t>
  </si>
  <si>
    <t>3.4.2</t>
  </si>
  <si>
    <t>Estrategia socializada</t>
  </si>
  <si>
    <t>3.4.3</t>
  </si>
  <si>
    <t>3.4.4</t>
  </si>
  <si>
    <t>3.4.5</t>
  </si>
  <si>
    <t>4.1.1</t>
  </si>
  <si>
    <t>4.1.2</t>
  </si>
  <si>
    <t>4.2.1</t>
  </si>
  <si>
    <t>4.2.2</t>
  </si>
  <si>
    <t>4.2.3</t>
  </si>
  <si>
    <t>4.2.4</t>
  </si>
  <si>
    <t>Subdirección de Bienes (Departamento de Construcciones y Administración de Sedes)</t>
  </si>
  <si>
    <t>4.3.1</t>
  </si>
  <si>
    <t>4.3.2</t>
  </si>
  <si>
    <t>Dirección de Altos Estudios</t>
  </si>
  <si>
    <t>4.4.1</t>
  </si>
  <si>
    <t>Dirección de Atención al Usuario, Intervención Temprana y Asignaciones
Dirección de Comunicaciones</t>
  </si>
  <si>
    <t>4.4.2</t>
  </si>
  <si>
    <t>4.4.3</t>
  </si>
  <si>
    <t>Dirección de Asuntos Jurídicos</t>
  </si>
  <si>
    <t>4.5.1</t>
  </si>
  <si>
    <t>4.5</t>
  </si>
  <si>
    <t>5.1.1</t>
  </si>
  <si>
    <t>5.1.2</t>
  </si>
  <si>
    <t>5.1.3</t>
  </si>
  <si>
    <t>5.2</t>
  </si>
  <si>
    <t>5.2.1</t>
  </si>
  <si>
    <t>Subdirección de Gestión Documental</t>
  </si>
  <si>
    <t>5.3.1</t>
  </si>
  <si>
    <t>5.3.2</t>
  </si>
  <si>
    <t>5.3.3</t>
  </si>
  <si>
    <t>5.3</t>
  </si>
  <si>
    <t>5.4</t>
  </si>
  <si>
    <t>5.4.1</t>
  </si>
  <si>
    <t>5.5</t>
  </si>
  <si>
    <t>5.5.1</t>
  </si>
  <si>
    <t>6.1</t>
  </si>
  <si>
    <t>6.1.1</t>
  </si>
  <si>
    <t>6.2.1</t>
  </si>
  <si>
    <t>6.2</t>
  </si>
  <si>
    <t>DIRECTORA DE CONTROL INTERNO</t>
  </si>
  <si>
    <t xml:space="preserve"> Mapa de Riesgo de Corrupción</t>
  </si>
  <si>
    <t>COMPONENTE 4. MECANISMOS PARA MEJORAR LA ATENCIÓN AL CIUDADANO</t>
  </si>
  <si>
    <t>Estructura Administrativa y Direccionamiento Estratégico</t>
  </si>
  <si>
    <t>Acciones formativas ejecutadas</t>
  </si>
  <si>
    <t>4.4.4</t>
  </si>
  <si>
    <t>4.4.5</t>
  </si>
  <si>
    <t>4.5.2</t>
  </si>
  <si>
    <t>4.5.3</t>
  </si>
  <si>
    <t>4.5.4</t>
  </si>
  <si>
    <t>Registros de realización del chat o foro (física o virtual)</t>
  </si>
  <si>
    <t>4.5.5</t>
  </si>
  <si>
    <t>Lineamientos divulgados a nivel institucional</t>
  </si>
  <si>
    <t>5.1.4</t>
  </si>
  <si>
    <t>Dirección de Políticas y Estrategia</t>
  </si>
  <si>
    <t>5.1.5</t>
  </si>
  <si>
    <t>COMPONENTE 6. INICIATIVAS ADICIONALES: FORTALECIMIENTO DE LA TRANSPARENCIA INSTITUCIONAL</t>
  </si>
  <si>
    <t>Acciones de fortalecimiento de la transparencia institucional</t>
  </si>
  <si>
    <t>Monitoreo para el fortalecimiento de la transparencia institucional</t>
  </si>
  <si>
    <t>6.3</t>
  </si>
  <si>
    <t>Resultados del fortalecimiento de la transparencia institucional</t>
  </si>
  <si>
    <t>6.3.1</t>
  </si>
  <si>
    <t>Observaciones</t>
  </si>
  <si>
    <t xml:space="preserve">FISCALÍA GENERAL DE LA NACIÓN </t>
  </si>
  <si>
    <t xml:space="preserve">Dirección de Planeación y Desarrollo </t>
  </si>
  <si>
    <t>Subdirección Financiera</t>
  </si>
  <si>
    <t>Mensual</t>
  </si>
  <si>
    <t>3.1.3</t>
  </si>
  <si>
    <t>Dirección de Justicia Transicional</t>
  </si>
  <si>
    <t>3.1.4</t>
  </si>
  <si>
    <t>3.1.5</t>
  </si>
  <si>
    <t>3.1.6</t>
  </si>
  <si>
    <t>3.2.4</t>
  </si>
  <si>
    <t>Dirección Especializada contra la Corrupción</t>
  </si>
  <si>
    <t>Dirección Especializada contra las Violaciones a los Derechos Humanos</t>
  </si>
  <si>
    <t xml:space="preserve">Registros de divulgación </t>
  </si>
  <si>
    <t>Acta o listas de asistencia</t>
  </si>
  <si>
    <t>Informe con oportunidades de mejora</t>
  </si>
  <si>
    <t>Registros de divulgación</t>
  </si>
  <si>
    <t xml:space="preserve"> COMPONENTE 5. MECANISMOS PARA LA TRANSPARENCIA Y ACCESO DE LA INFORMACIÓN</t>
  </si>
  <si>
    <t>Información misional publicada</t>
  </si>
  <si>
    <t>Indicador</t>
  </si>
  <si>
    <t>Datos abiertos publicados</t>
  </si>
  <si>
    <t>Seguimiento realizado</t>
  </si>
  <si>
    <t>Subdirección de Gestión Contractual</t>
  </si>
  <si>
    <t>Publicar información en datos abiertos de temas misionales en la página web institucional y en el Portal de Datos Abiertos.</t>
  </si>
  <si>
    <t>Dar a conocer los lineamientos establecidos para la administración del portal web institucional.</t>
  </si>
  <si>
    <t>Nivel de implementación de la Ley 1712 de 2014</t>
  </si>
  <si>
    <t>Registros de comunicación</t>
  </si>
  <si>
    <t>Oficio o correo de comunicación</t>
  </si>
  <si>
    <t>Publicación del Registro de Activos de Información actualizado</t>
  </si>
  <si>
    <t>Índice de Información Clasificada y Reservada actualizado</t>
  </si>
  <si>
    <t>Publicación del Índice de Información Clasificada y Reservada actualizado</t>
  </si>
  <si>
    <t>Publicación del Esquema de Publicación de Información actualizado</t>
  </si>
  <si>
    <t>Gestionar la implementación de servicios para mejorar la atención de personas en condición de discapacidad de acuerdo con los lineamientos de MINTIC.</t>
  </si>
  <si>
    <t>Oficio, acta, lista de asistencia, correo electrónico</t>
  </si>
  <si>
    <t>Registros de gestión</t>
  </si>
  <si>
    <t>Informe publicado</t>
  </si>
  <si>
    <t>Elaborar informe de solicitudes de acceso a información.</t>
  </si>
  <si>
    <t>Acta, Control de asistencia o correo electrónico</t>
  </si>
  <si>
    <t>Realizar monitoreo a actividades de responsabilidad de las dependencias, de la Estrategia para el Fortalecimiento de la Transparencia Institucional.</t>
  </si>
  <si>
    <t>Divulgar la Política y Objetivos del Sistema de Gestión Integral (incluye los riegos de corrupción), a través de medios físicos o virtuales.</t>
  </si>
  <si>
    <t>Construir o actualizar el mapa de riesgos de corrupción.</t>
  </si>
  <si>
    <t>Publicar el mapa de riesgos de corrupción en la página web.</t>
  </si>
  <si>
    <t>Monitorear periódicamente los riesgos de corrupción.</t>
  </si>
  <si>
    <t>Registros de monitoreo de riesgos en cada proceso</t>
  </si>
  <si>
    <t>Líder de Proceso o Subproceso, Arquitectos de Transformación y Arquitectos Institucionales</t>
  </si>
  <si>
    <t>2020-04-20
 2020-07-30
 2020-10-30 
2021-01-12</t>
  </si>
  <si>
    <t>Realizar seguimiento al Mapa de Riesgos de Corrupción.</t>
  </si>
  <si>
    <t>Se evidencio el monitoreo y  ajuste necesario de los riesgos de corrupción de cada proceso durante el mes de enero de 2020. Asi mismo, se incluyó el nuevo riesgo de corrupción del Subproceso de Criminalistica.</t>
  </si>
  <si>
    <t>Publicar en la página web institucional los resultados del Plan de Acción 2019.</t>
  </si>
  <si>
    <t>Información publicada en la página Web</t>
  </si>
  <si>
    <t>Elaborar el informe de gestión del Fiscal General de la Nación.</t>
  </si>
  <si>
    <t>Informe de gestión elaborado</t>
  </si>
  <si>
    <t>Publicar en la página web institucional el Informe de gestión del Fiscal General.</t>
  </si>
  <si>
    <t>Publicar en la página web institucional la Ejecución Presupuestal Acumulada de la Vigencia 2020, hasta noviembre.</t>
  </si>
  <si>
    <t>Ejecución Presupuestal Acumulada</t>
  </si>
  <si>
    <t>Publicar en la página web institucional las sentencias proferidas en el marco de la Ley 975 de 2005.</t>
  </si>
  <si>
    <t>Sentencias publicadas</t>
  </si>
  <si>
    <t>2020-06-30 2020-12-31</t>
  </si>
  <si>
    <t>Publicar en la página web institucional el consolidado de exhumaciones y entregas de cuerpos a familiares en el marco de la Ley 975 de 2005.</t>
  </si>
  <si>
    <t>Consolidado publicado</t>
  </si>
  <si>
    <t>2020-07-15 2021-01-13</t>
  </si>
  <si>
    <t>3.1.7</t>
  </si>
  <si>
    <t>3.1.8</t>
  </si>
  <si>
    <t>3.1.9</t>
  </si>
  <si>
    <t>3.1.10</t>
  </si>
  <si>
    <t>3.1.11</t>
  </si>
  <si>
    <t>3.1.12</t>
  </si>
  <si>
    <t>Publicar en la página web institucional las sentencias proferidas en casos de sindicalistas.</t>
  </si>
  <si>
    <t>2020-06-30 2020-11-30</t>
  </si>
  <si>
    <t>Publicar en la página web institucional los resultados de los operativos estructurales en el marco de la estrategia de investigación de deforestación en la Amazonía.</t>
  </si>
  <si>
    <t>Resultados publicados</t>
  </si>
  <si>
    <t>Publicar en la página web institucional el número de imputaciones y tipología impactada de las investigaciones adelantadas en la Dirección Especializada contra la Corrupción.</t>
  </si>
  <si>
    <t>Informe estadístico</t>
  </si>
  <si>
    <t>2020-04-30 2020-07-31 2020-10-31 2020-12-18</t>
  </si>
  <si>
    <t>Publicar en la página web institucional los resultados de la intervención integral en las zonas críticas del país "Operación Escudo".</t>
  </si>
  <si>
    <t>Publicación Resultado Final Boletín Operacional</t>
  </si>
  <si>
    <t>Dirección Especializada contra las Organizaciones Criminales</t>
  </si>
  <si>
    <t>2020-02-01 2020-11-30</t>
  </si>
  <si>
    <t>Publicar en la página web institucional los resultados de la Estrategia disruptiva contra el narcotráfico.</t>
  </si>
  <si>
    <t>Dirección Especializada contra el Narcotráfico</t>
  </si>
  <si>
    <t>2020-03-01 2020-12-31</t>
  </si>
  <si>
    <t>Elaborar documento de estudio relacionado con la estrategia disruptiva contra el Narcotráfico.</t>
  </si>
  <si>
    <t>Publicación en la página web del documento</t>
  </si>
  <si>
    <t>2020-05-01 2020-12-31</t>
  </si>
  <si>
    <t>Realizar Feria de Servicios en el marco de la prevención social del delito en comunidades en condición de vulnerabilidad.</t>
  </si>
  <si>
    <t>Desarrollar eventos sobre la estrategia disruptiva contra el narcotráfico, con la participación de las comunidades que presentan proyectos de innovación científica y desarrollo alternativo.</t>
  </si>
  <si>
    <t>Publicar en la página web institucional la programación de versiones libres y audiencias en el marco de la Ley 975 de 2005.</t>
  </si>
  <si>
    <t>Realizar audiencia pública de rendición de cuentas a la ciudadanía.</t>
  </si>
  <si>
    <t>Publicación de memorias de los eventos realizados</t>
  </si>
  <si>
    <t>Programación publicada</t>
  </si>
  <si>
    <t>Audiencia de rendición de cuentas</t>
  </si>
  <si>
    <t>Programa de Prevención Social del Delito Futuro Colombia</t>
  </si>
  <si>
    <t>2020-04-30 2020-07-31 2020-10-31 2021-01-12</t>
  </si>
  <si>
    <t>2020-02-01 2020-12-31</t>
  </si>
  <si>
    <t>Comunicar los espacios de diálogo y participación ciudadana para fomentar la cultura de rendición de cuentas.</t>
  </si>
  <si>
    <t>Elaborar una estrategia de rendición de cuentas.</t>
  </si>
  <si>
    <t>Evaluar la rendición de cuentas, por parte de la ciudadanía.</t>
  </si>
  <si>
    <t>Elaborar informe de resultados, logros y dificultades de la rendición de cuentas de la Entidad.</t>
  </si>
  <si>
    <t>Elaborar reporte al Fiscal General de la Nación, del cumplimiento a la Rendición de Cuentas.</t>
  </si>
  <si>
    <t>Elaborar plan de mejoramiento en rendición de cuentas.</t>
  </si>
  <si>
    <t>4.1.3</t>
  </si>
  <si>
    <t>4.1.4</t>
  </si>
  <si>
    <t>Divulgar al interior de la entidad, aspectos contenidos en el Manual de Atención al Usuario.</t>
  </si>
  <si>
    <t>Ajustar la metodología para medir la satisfacción del usuario.</t>
  </si>
  <si>
    <t>Implementar mejoras en el servicio en los canales de atención (Centro de contacto o denuncia virtual o puntos de recepción de denuncia presenciales que cuenten con sistema web de turnos).</t>
  </si>
  <si>
    <t>Divulgar Boletín de Quejas y Reclamos al interior de la Entidad.</t>
  </si>
  <si>
    <t>Documento ajustado</t>
  </si>
  <si>
    <t>Boletín</t>
  </si>
  <si>
    <t>2020-06-18 2020-12-31</t>
  </si>
  <si>
    <t>2020-06-30 2020-12-16</t>
  </si>
  <si>
    <t>Realizar adecuaciones físicas para mejorar el acceso al ciudadano, de acuerdo con el Plan Maestro de Infraestructura 2016-2019, que se ha venido actualizando anualmente, que incluyan adecuaciones que vayan de la mano con los modelos de atención al usuario, acordados previa asignación de recursos.</t>
  </si>
  <si>
    <t>Aumentar la cantidad de tipos penales que se pueden denunciar a través del Sistema de Denuncia Virtual "ADenunciar".</t>
  </si>
  <si>
    <t>Realizar campaña de comunicación para dar a conocer el Sistema de Denuncia Virtual "ADenunciar".</t>
  </si>
  <si>
    <t>Realizar campaña de comunicación para dar a conocer el Centro de Contacto de la Entidad.</t>
  </si>
  <si>
    <t>Sedes intervenidas que correspondan a adecuaciones locativas (obra civil)</t>
  </si>
  <si>
    <t>Delitos en el sistema</t>
  </si>
  <si>
    <t>Dirección de Atención al Usuario, Intervención Temprana y Asignaciones Dirección de Comunicaciones</t>
  </si>
  <si>
    <t>Desarrollar las acciones formativas en temáticas relacionadas con el mejoramiento del servicio al ciudadano incluidas en el Plan Institucional de Formación y Capacitación (PIFC) 2020.</t>
  </si>
  <si>
    <t>Fortalecer las competencias de Servidores del Proceso, a través de jornadas del ABC de la atención al usuario.</t>
  </si>
  <si>
    <t>Registros de asistencia</t>
  </si>
  <si>
    <t>2020-04-30 2020-08-31 2020-12-31</t>
  </si>
  <si>
    <t>Socializar el Procedimiento para la recepción, tratamiento y seguimiento de las PQR.</t>
  </si>
  <si>
    <t>Elaborar informe de PQRS para identificar oportunidades de mejora en la prestación de los servicios de la Entidad.</t>
  </si>
  <si>
    <t>Analizar y publicar resultados de encuesta de satisfacción del formulario virtual de PQRS.</t>
  </si>
  <si>
    <t>Implementar acciones de mejora y hacer seguimiento a la eficacia de las mismas, producto de las oportunidades identificadas en las PQRS del servicio de Protección y Asistencia.</t>
  </si>
  <si>
    <t>Acta o Informe</t>
  </si>
  <si>
    <t>Realizar campaña informativa sobre la responsabilidad de los Servidores públicos frente a los derechos de los ciudadanos.</t>
  </si>
  <si>
    <t>Dirección de Protección y Asistencia</t>
  </si>
  <si>
    <t>2020-05-31 2020-11-30</t>
  </si>
  <si>
    <t>2020-04-24 2020-07-25 2020-10-23 2020-12-18</t>
  </si>
  <si>
    <t>2020-04-27 2020-07-26 2020-10-23 2020-12-18</t>
  </si>
  <si>
    <t>2020-07-31 2020-12-31</t>
  </si>
  <si>
    <t>Aplicar encuesta para medir el nivel de percepción de la satisfacción de los usuarios en cuanto a la calidad del servicio prestado por la entidad.</t>
  </si>
  <si>
    <t>Aplicar encuesta para medir el nivel de percepción de la satisfacción de los usuarios del Programa de Protección y Asistencia de la FGN en cuanto a la calidad del servicio de protección prestado.</t>
  </si>
  <si>
    <t>2020-03-30 2020-08-28</t>
  </si>
  <si>
    <t>Ejecutar sondeos de opinión.</t>
  </si>
  <si>
    <t>Informe de resultados</t>
  </si>
  <si>
    <t>2020-06-30 2020-12-15</t>
  </si>
  <si>
    <t>Realizar chat o foro en temas de interés para la ciudadanía.</t>
  </si>
  <si>
    <t>Realizar campañas de comunicación con mensajes preventivos sobre los delitos de mayor impacto.</t>
  </si>
  <si>
    <t>Actualizar el Procedimiento de Espacios de Participación Ciudadana.</t>
  </si>
  <si>
    <t>Seguimiento a publicación de procesos contractuales en el SECOP y página web de la Entidad.</t>
  </si>
  <si>
    <t>Realizar seguimiento al nivel de implementación de la Ley 1712 de 2014 - Ley de Transparencia y del acceso a la información pública.</t>
  </si>
  <si>
    <t>Procedimiento publicado</t>
  </si>
  <si>
    <t>Acta de seguimiento al nivel de implementación de la Ley 1712 de 2014</t>
  </si>
  <si>
    <t>5.2.2</t>
  </si>
  <si>
    <t>Comunicar a las dependencias responsables las oportunidades de mejora producto del informe de PQRS, para que estas las implementen.</t>
  </si>
  <si>
    <t>Realizar seguimiento a las acciones de mejora implementadas por las dependencias responsables, producto del informe de PQRS.</t>
  </si>
  <si>
    <t>2020-07-31 2021-01-12</t>
  </si>
  <si>
    <t>Actualizar y publicar en la página web institucional y Portal de Datos Abiertos, el Registro de Activos de Información (RAI).</t>
  </si>
  <si>
    <t>Actualizar y publicar en la página web institucional y Portal de Datos Abiertos, el Índice de Información Clasificada y Reservada (ÍICR).</t>
  </si>
  <si>
    <t>Actualizar y publicar en la página web institucional y Portal de Datos Abiertos, el Esquema de Publicación de Información (EPI).</t>
  </si>
  <si>
    <t>Registro de Activos de información (RAI) actualizado</t>
  </si>
  <si>
    <t>Esquema de Publicación de Información (EPI) actualizado</t>
  </si>
  <si>
    <t>2020-05-31
2020-11-30</t>
  </si>
  <si>
    <t>2020-05-31
 2020-11-30</t>
  </si>
  <si>
    <t>5.4.2</t>
  </si>
  <si>
    <t>Dirección de Atención al Usuario, Intervención Temprana y Asignaciones Subdirección de Tecnologías de la Información y las Comunicaciones</t>
  </si>
  <si>
    <t>2019-06-30
 2019-12-31</t>
  </si>
  <si>
    <t>Facilitar el acceso a los servicios de la Entidad, para los ciudadanos que se encuentran en situación de discapacidad auditiva, por medio de la implementación de componentes tecnológicos en las Salas de Recepción de Denuncias.</t>
  </si>
  <si>
    <t>Diademas y cámaras instaladas en Salas de recepción de denuncia</t>
  </si>
  <si>
    <t>Subdirección de Tecnologías de la Información y las Comunicaciones</t>
  </si>
  <si>
    <t>Diademas y cámaras instaladas</t>
  </si>
  <si>
    <t>2020-07-25 2020-12-18</t>
  </si>
  <si>
    <t>6.1.2</t>
  </si>
  <si>
    <t>Asesorar a las dependencias para el avance o resultados de la Estrategia para el Fortalecimiento de la Transparencia Institucional.</t>
  </si>
  <si>
    <t>Diseñar propuesta de estructura para un aplicativo de consulta por georreferenciación y tipologías del fenómeno de corrupción, de las investigaciones que se adelantan en la Dirección Especializada contra la Corrupción.</t>
  </si>
  <si>
    <t>Dar a conocer los avances o resultados de la Estrategia para el Fortalecimiento de la Transparencia Institucional.</t>
  </si>
  <si>
    <t>Registros de publicación</t>
  </si>
  <si>
    <t>1 informe cuatrimestral</t>
  </si>
  <si>
    <t>Acciones de mejora implementadas</t>
  </si>
  <si>
    <t>A la fecha del presente seguimiento (12-05-2020), esta actividad se encuentra pendiente para las próximas verificaciones.</t>
  </si>
  <si>
    <t>Se evidenció la publicación del mapa de riesgos en la página web de la Fiscalía General de la Nación, con fecha 29/01/2020.</t>
  </si>
  <si>
    <t>Se evidenció que la Dirección de Planeación y Desarrollo envió a la Dirección de Comunicaciones, el Informe de resultados del Plan de Acción 2019; para su publicación en la página web www.fiscalia.gov.co en el Link: https://www.fiscalia.gov.co/colombia/gestion/plan-de-accion/ el 31 de enero de 2020.</t>
  </si>
  <si>
    <t>SEBASTIÁN PULIDO ALMEIDA</t>
  </si>
  <si>
    <t>ÁNGELA MARÍA LÓPEZ GUTIÉRREZ</t>
  </si>
  <si>
    <t xml:space="preserve"> Se evidencia avances de la misma toda vez que en la página web www.fiscalia.gov.co se han hecho publicaciones información en datos abiertos de temas misionales en el link https://www.fiscalia.gov.co/colombia/gestion/estadisticas/ y en el portal de datos abiertos https://www.datos.gov.co/browse?q=fiscalia%20spoa&amp;sortBy=relevance con fecha de publicación del 15 de abril 2020.</t>
  </si>
  <si>
    <t>Se evidencia la publicación de los resultados de la Estrategia disruptiva contra el narcotráfico correspondiente al año 2019 en el link https://www.fiscalia.gov.co/colombia/servicios-de-informacion-al-ciudadano/consultas/informes-de-resultados-operacionales/ opción "Ideas Disruptivas contra el crimen organizado" y luego "Resultados 2019".</t>
  </si>
  <si>
    <t>Se evidenció correo electrónico de fecha 30 de abril de 2020 que indica la ruta donde pueden encontrar el informe de oportunidades de mejora de quejas y reclamos, el cual se encuentra disponible en https://190.66.9.208/proxy/0b996972/http/web.fiscalia.col/fiscalnet/fiscal-general-de-la-nacion/direccion-nacional-de-apoyo-la-gestion/subdireccion-de-gestion-documental/#1572037627237- dfef5ac2-1eca  INTRANET (ACCESO POR VPN)  Sección Informes PQRS.</t>
  </si>
  <si>
    <t>Se evidenció informe de PQRS con la identificación de oportunidades de mejora para la prestación del servicio publicado en el link: https://190.66.9.208/proxy/5ad40d15/http/web.fiscalia.col/fiscalnet/fiscal-general-de-la-nacion/direccion-nacional-de-apoyo-la-gestion/subdireccion-de-gestion-documental/#1572037627237-dfef5ac2-1eca</t>
  </si>
  <si>
    <t>Se evidenció la publicación de la ejecución presupuestal acumulada en la página web de la Fiscalía General de la Nación, en el link:  https://www.fiscalia.gov.co/colombia/la-entidad/ejecucion-presupuestal-historica-anual/</t>
  </si>
  <si>
    <r>
      <rPr>
        <sz val="11"/>
        <rFont val="Calibri"/>
        <family val="2"/>
      </rPr>
      <t xml:space="preserve">Se evidenció desarrollo y publicación de informe estadístico con información de la cantidad total de imputaciones y los conteos por sus respectivas tipologías. Se publicó el día 24/04/2020, en el link: </t>
    </r>
    <r>
      <rPr>
        <u/>
        <sz val="11"/>
        <color indexed="30"/>
        <rFont val="Calibri"/>
        <family val="2"/>
      </rPr>
      <t>https://www.fiscalia.gov.co/colombia/servicios-de-informacion-al-ciudadano/consultas/informes-de-resultados-operacionales/</t>
    </r>
  </si>
  <si>
    <t>Se evidenció desarrollo y publicación del boletín operacional "Operación Escudo". Se publicó el día 22/04/2020, en el link: https://www.fiscalia.gov.co/colombia/servicios-de-informacion-al-ciudadano/consultas/informes-de-resultados-operacionales/</t>
  </si>
  <si>
    <t>Se evidenció acta del 11/02/2020 mediante la cual se Cataloga las PQRS identificadas en el servicio de Protección y Asistencia. Adicionalmente se hace seguimiento a las acciones de mejora implementadas a la fecha, mediante informe presentando con frecuencia mensual, en el cuál se evidencia la eficacia de la primera acción de mejora implementada (mejorar la oportunidad de respuesta a PQRS).</t>
  </si>
  <si>
    <t>Se evidencia informe del 12 de marzo de 2020 con resultados de las encuestas de satisfacción aplicadas a nivel Nacional.</t>
  </si>
  <si>
    <t xml:space="preserve">Se evidencia informe "PROGRAMA DE PREVENCIÓN SOCIAL DEL DELITO FUTURO COLOMBIA
INFORME TRIMESTRAL AL 2020-03-30", publicado en la página web de la Fiscalía General de la Nación en el link https://www.fiscalia.gov.co/colombia/futuro-colombia/#1587422945038-8ee504e6-8d0f.
</t>
  </si>
  <si>
    <t>2020-05-15 2020-09-13 2021-01-16</t>
  </si>
  <si>
    <t>La Dirección de Control Interno realizó seguimiento del 04 al 12 de mayo de 2019, a los riesgos de corrupción de los 18 Procesos, en lo que corresponde a la verificación de los controles y las acciones establecidas para cada uno. Se publica el miércoles 15 de mayo el resultado del seguimiento en el formato establecido en la Estrategia para la construcción del Plan Anticorrupción y de Atención al Ciudadano y Riesgos de Corrupción en la página web de las entidad www.fiscalia.gov.co, en el link: https://www.fiscalia.gov.co/colombia/gestion/plan-anticorrupcion-y-de-atencion-al-ciudadano/.</t>
  </si>
  <si>
    <t>Se evidenció Informe enviado el 27 de abril de 2020, remitido a la Subdirección de Gestión Contractual de la misma fecha, en el cual se evidencia que la Regional Central tiene unos contratos en la base de datos del SECOP II para la vigencia 2020, que fueron suscritos en el 2019, por ende, no están en la página web.</t>
  </si>
  <si>
    <t xml:space="preserve">Se evidenció actas de monitoreo del 05 al 23 de abril de 2020, en cada uno de los dieciocho (18) procesos visitados, con el seguimiento a los controles y acciones establecidas en los riesgos de corrupción. </t>
  </si>
  <si>
    <t>FECHA DE CORTE: 30 DE ABRIL DE 2020</t>
  </si>
  <si>
    <t>LUIS FERNANDO HERNÁNDEZ RUEDA</t>
  </si>
  <si>
    <t>AUDITOR DELEGADO</t>
  </si>
  <si>
    <t>No se evidenció cumplimiento de esta acción toda vez que por motivos de fuerza mayor, por causa del aislamiento preventivo obligatorio no se realizó la actualización del procedimiento.</t>
  </si>
  <si>
    <t>Se evidenció cumplimiento en la elaboración de cronograma de eventos y desarrollo del mismo, con temas de estrategias disruptivas contra el crimen organizado, con alcance en varias comunidades, publicado en el link https://www.fiscalia.gov.co/colombia/futuro-colombia/#1587422945038-8ee504e6-8d0f.</t>
  </si>
  <si>
    <t>Se evidencia la publicación de memorias de eventos realizados en la página web www.fiscalia.gov.co en el link: https://www.fiscalia.gov.co/colombia/servicios-de-informacion-al-ciudadano/consultas/informes-de-resultados-operacionales/ opción "Ideas Disruptivas contra el crimen organizado" y luego "Programación 2020 - 2021".</t>
  </si>
  <si>
    <t>Se evidenció el ajuste, la actualización y publicación del "Procedimiento para medir la percepción de la satisfacción del usuario", con fecha del 29 de abril de 2020 en su versión número 1, toda vez que anteriormente era una guía y se estableció como Procedimiento.</t>
  </si>
  <si>
    <t>Se evidenció la compra de las cámaras y diademas producto de esta actividad. Sin embargo, no se realizó la instalación de las mismas toda vez que las medidas de Contingencia contra el covid19, expedidas por el Gobierno Nacional llevaron al cierre de las Salas de Recepción de Denuncias de la Fiscalía General de la Nación.</t>
  </si>
  <si>
    <t>COMPONENTE 2. RACIONALIZACIÓN DE TRÁMITES</t>
  </si>
  <si>
    <t>Actividades Programadas</t>
  </si>
  <si>
    <r>
      <rPr>
        <b/>
        <sz val="10"/>
        <color indexed="8"/>
        <rFont val="Arial"/>
        <family val="2"/>
      </rPr>
      <t xml:space="preserve">Concepto del Departamento Administrativo de la Función Pública (DAFP) </t>
    </r>
    <r>
      <rPr>
        <b/>
        <i/>
        <sz val="10"/>
        <color indexed="8"/>
        <rFont val="Arial"/>
        <family val="2"/>
      </rPr>
      <t>"</t>
    </r>
    <r>
      <rPr>
        <i/>
        <sz val="10"/>
        <color indexed="8"/>
        <rFont val="Arial"/>
        <family val="2"/>
      </rPr>
      <t>La Fiscalía por ser una entidad de orden Nacional y Rama Judicial y no ejecuta o ejerce funciones administrativas de cara al ciudadano, no poseen procesos que sean objeto de registro en la herramienta tecnológica de apoyo a la política de racionalización de trámites - SUIT, esto hace que la entidad en ese sentido no tenga que realizar el segundo componente (Estrategia Anti-trámites) del plan anti corrupción y atención al ciudadano dado por la ley 1474 de 2011”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</si>
</sst>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yyyy\-mm\-dd;@"/>
  </numFmts>
  <fonts count="16" x14ac:knownFonts="1">
    <font>
      <sz val="11"/>
      <color theme="1"/>
      <name val="Calibri"/>
      <family val="2"/>
      <scheme val="minor"/>
    </font>
    <font>
      <sz val="10"/>
      <name val="Arial"/>
      <family val="2"/>
    </font>
    <font>
      <u/>
      <sz val="11"/>
      <color indexed="30"/>
      <name val="Calibri"/>
      <family val="2"/>
    </font>
    <font>
      <sz val="11"/>
      <name val="Calibri"/>
      <family val="2"/>
    </font>
    <font>
      <b/>
      <sz val="10"/>
      <color indexed="8"/>
      <name val="Arial"/>
      <family val="2"/>
    </font>
    <font>
      <sz val="11"/>
      <color theme="1"/>
      <name val="Calibri"/>
      <family val="2"/>
      <scheme val="minor"/>
    </font>
    <font>
      <u/>
      <sz val="11"/>
      <color theme="10"/>
      <name val="Calibri"/>
      <family val="2"/>
      <scheme val="minor"/>
    </font>
    <font>
      <b/>
      <sz val="11"/>
      <color theme="1"/>
      <name val="Calibri"/>
      <family val="2"/>
      <scheme val="minor"/>
    </font>
    <font>
      <sz val="10"/>
      <color theme="1"/>
      <name val="Arial"/>
      <family val="2"/>
    </font>
    <font>
      <b/>
      <sz val="10"/>
      <color theme="1"/>
      <name val="Arial"/>
      <family val="2"/>
    </font>
    <font>
      <u/>
      <sz val="11"/>
      <color theme="10"/>
      <name val="Calibri"/>
      <family val="2"/>
    </font>
    <font>
      <sz val="11"/>
      <name val="Calibri"/>
      <family val="2"/>
      <scheme val="minor"/>
    </font>
    <font>
      <b/>
      <sz val="11"/>
      <color theme="1"/>
      <name val="Arial"/>
      <family val="2"/>
    </font>
    <font>
      <b/>
      <sz val="20"/>
      <color theme="1"/>
      <name val="Arial"/>
      <family val="2"/>
    </font>
    <font>
      <b/>
      <i/>
      <sz val="10"/>
      <color indexed="8"/>
      <name val="Arial"/>
      <family val="2"/>
    </font>
    <font>
      <i/>
      <sz val="10"/>
      <color indexed="8"/>
      <name val="Arial"/>
      <family val="2"/>
    </font>
  </fonts>
  <fills count="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rgb="FF00B0F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3">
    <xf numFmtId="0" fontId="0" fillId="0" borderId="0"/>
    <xf numFmtId="0" fontId="6" fillId="0" borderId="0" applyNumberFormat="0" applyFill="0" applyBorder="0" applyAlignment="0" applyProtection="0"/>
    <xf numFmtId="9" fontId="5" fillId="0" borderId="0" applyFont="0" applyFill="0" applyBorder="0" applyAlignment="0" applyProtection="0"/>
  </cellStyleXfs>
  <cellXfs count="147">
    <xf numFmtId="0" fontId="0" fillId="0" borderId="0" xfId="0"/>
    <xf numFmtId="0" fontId="8" fillId="2" borderId="1" xfId="0" applyFont="1" applyFill="1" applyBorder="1" applyAlignment="1">
      <alignment horizontal="left" vertical="center" wrapText="1"/>
    </xf>
    <xf numFmtId="0" fontId="8" fillId="2" borderId="1" xfId="0" applyFont="1" applyFill="1" applyBorder="1" applyAlignment="1">
      <alignment horizontal="center" vertical="center" wrapText="1"/>
    </xf>
    <xf numFmtId="178" fontId="8" fillId="2" borderId="1" xfId="0" applyNumberFormat="1" applyFont="1" applyFill="1" applyBorder="1" applyAlignment="1">
      <alignment horizontal="center" vertical="center"/>
    </xf>
    <xf numFmtId="3" fontId="8" fillId="2" borderId="1" xfId="0" applyNumberFormat="1" applyFont="1" applyFill="1" applyBorder="1" applyAlignment="1">
      <alignment horizontal="center" vertical="center" wrapText="1"/>
    </xf>
    <xf numFmtId="3" fontId="8" fillId="0" borderId="1" xfId="0" applyNumberFormat="1" applyFont="1" applyBorder="1" applyAlignment="1">
      <alignment horizontal="center" vertical="center"/>
    </xf>
    <xf numFmtId="0" fontId="8" fillId="3" borderId="1" xfId="0" applyFont="1" applyFill="1" applyBorder="1" applyAlignment="1">
      <alignment horizontal="center" vertical="center" wrapText="1"/>
    </xf>
    <xf numFmtId="0" fontId="8" fillId="0" borderId="1" xfId="0" applyFont="1" applyBorder="1" applyAlignment="1">
      <alignment horizontal="center" vertical="center"/>
    </xf>
    <xf numFmtId="178" fontId="8" fillId="2" borderId="1" xfId="0"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2" xfId="0" applyFont="1" applyFill="1" applyBorder="1" applyAlignment="1">
      <alignment horizontal="left" vertical="center" wrapText="1"/>
    </xf>
    <xf numFmtId="178" fontId="8" fillId="2" borderId="3"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1" fontId="8" fillId="0" borderId="1" xfId="0" applyNumberFormat="1" applyFont="1" applyBorder="1" applyAlignment="1">
      <alignment horizontal="center" vertical="center"/>
    </xf>
    <xf numFmtId="178" fontId="8" fillId="2" borderId="3" xfId="0" applyNumberFormat="1" applyFont="1" applyFill="1" applyBorder="1" applyAlignment="1">
      <alignment horizontal="center" vertical="center"/>
    </xf>
    <xf numFmtId="178" fontId="8" fillId="0" borderId="3"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9" fontId="9" fillId="0" borderId="1" xfId="2" applyFont="1" applyBorder="1" applyAlignment="1">
      <alignment horizontal="center" vertical="center"/>
    </xf>
    <xf numFmtId="178" fontId="8" fillId="2" borderId="4" xfId="0" applyNumberFormat="1" applyFont="1" applyFill="1" applyBorder="1" applyAlignment="1">
      <alignment horizontal="center" vertical="center" wrapText="1"/>
    </xf>
    <xf numFmtId="1" fontId="1" fillId="2" borderId="4" xfId="0" applyNumberFormat="1" applyFont="1" applyFill="1" applyBorder="1" applyAlignment="1">
      <alignment horizontal="center" vertical="center"/>
    </xf>
    <xf numFmtId="0" fontId="8" fillId="2" borderId="5" xfId="0" applyFont="1" applyFill="1" applyBorder="1" applyAlignment="1">
      <alignment horizontal="center" vertical="center" wrapText="1"/>
    </xf>
    <xf numFmtId="0" fontId="8" fillId="2" borderId="5" xfId="0" applyFont="1" applyFill="1" applyBorder="1" applyAlignment="1">
      <alignment horizontal="left" vertical="center" wrapText="1"/>
    </xf>
    <xf numFmtId="178" fontId="8" fillId="2" borderId="5" xfId="0" applyNumberFormat="1" applyFont="1" applyFill="1" applyBorder="1" applyAlignment="1">
      <alignment horizontal="center" vertical="center" wrapText="1"/>
    </xf>
    <xf numFmtId="0" fontId="8" fillId="0" borderId="5" xfId="0" applyFont="1" applyBorder="1" applyAlignment="1">
      <alignment horizontal="center" vertical="center"/>
    </xf>
    <xf numFmtId="3" fontId="8" fillId="0" borderId="5" xfId="0" applyNumberFormat="1" applyFont="1" applyBorder="1" applyAlignment="1">
      <alignment horizontal="center" vertical="center"/>
    </xf>
    <xf numFmtId="0" fontId="8"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178" fontId="8" fillId="2" borderId="6" xfId="0" applyNumberFormat="1" applyFont="1" applyFill="1" applyBorder="1" applyAlignment="1">
      <alignment horizontal="center" vertical="center" wrapText="1"/>
    </xf>
    <xf numFmtId="178" fontId="8" fillId="0" borderId="6" xfId="0" applyNumberFormat="1" applyFont="1" applyFill="1" applyBorder="1" applyAlignment="1">
      <alignment horizontal="center" vertical="center" wrapText="1"/>
    </xf>
    <xf numFmtId="1" fontId="1" fillId="2" borderId="7" xfId="0" applyNumberFormat="1" applyFont="1" applyFill="1" applyBorder="1" applyAlignment="1">
      <alignment horizontal="center" vertical="center"/>
    </xf>
    <xf numFmtId="1" fontId="8" fillId="0" borderId="5" xfId="0" applyNumberFormat="1" applyFont="1" applyBorder="1" applyAlignment="1">
      <alignment horizontal="center" vertical="center"/>
    </xf>
    <xf numFmtId="0" fontId="8" fillId="0" borderId="5" xfId="0" applyFont="1" applyFill="1" applyBorder="1" applyAlignment="1">
      <alignment horizontal="center" vertical="center"/>
    </xf>
    <xf numFmtId="0" fontId="9" fillId="4"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9" xfId="0" applyFont="1" applyFill="1" applyBorder="1" applyAlignment="1">
      <alignment horizontal="left" vertical="center" wrapText="1"/>
    </xf>
    <xf numFmtId="178" fontId="8" fillId="2" borderId="9" xfId="0" applyNumberFormat="1" applyFont="1" applyFill="1" applyBorder="1" applyAlignment="1">
      <alignment horizontal="center" vertical="center" wrapText="1"/>
    </xf>
    <xf numFmtId="1" fontId="1" fillId="2" borderId="10" xfId="0" applyNumberFormat="1" applyFont="1" applyFill="1" applyBorder="1" applyAlignment="1">
      <alignment horizontal="center" vertical="center"/>
    </xf>
    <xf numFmtId="0" fontId="8" fillId="0" borderId="9" xfId="0" applyFont="1" applyFill="1" applyBorder="1" applyAlignment="1">
      <alignment horizontal="center" vertical="center"/>
    </xf>
    <xf numFmtId="9" fontId="9" fillId="0" borderId="9" xfId="2" applyFont="1" applyBorder="1" applyAlignment="1">
      <alignment horizontal="center" vertical="center"/>
    </xf>
    <xf numFmtId="0" fontId="0" fillId="0" borderId="0" xfId="0" applyBorder="1" applyAlignment="1"/>
    <xf numFmtId="0" fontId="0" fillId="0" borderId="0" xfId="0" applyAlignment="1">
      <alignment wrapText="1"/>
    </xf>
    <xf numFmtId="0" fontId="7" fillId="0" borderId="0" xfId="0" applyFont="1" applyBorder="1" applyAlignment="1"/>
    <xf numFmtId="0" fontId="7" fillId="0" borderId="0" xfId="0" applyFont="1" applyAlignment="1"/>
    <xf numFmtId="1" fontId="1" fillId="2" borderId="1" xfId="0" applyNumberFormat="1" applyFont="1" applyFill="1" applyBorder="1" applyAlignment="1">
      <alignment horizontal="center" vertical="center"/>
    </xf>
    <xf numFmtId="0" fontId="7" fillId="0" borderId="0" xfId="0" applyFont="1" applyAlignment="1">
      <alignment horizontal="center"/>
    </xf>
    <xf numFmtId="0" fontId="7" fillId="0" borderId="0" xfId="0" applyFont="1" applyBorder="1" applyAlignment="1">
      <alignment horizontal="center"/>
    </xf>
    <xf numFmtId="0" fontId="8" fillId="5" borderId="5" xfId="0" applyFont="1" applyFill="1" applyBorder="1" applyAlignment="1">
      <alignment vertical="center" wrapText="1"/>
    </xf>
    <xf numFmtId="0" fontId="8" fillId="5" borderId="11" xfId="0" applyFont="1" applyFill="1" applyBorder="1" applyAlignment="1">
      <alignment vertical="center" wrapText="1"/>
    </xf>
    <xf numFmtId="0" fontId="8" fillId="5" borderId="12" xfId="0" applyFont="1" applyFill="1" applyBorder="1" applyAlignment="1">
      <alignment vertical="center" wrapText="1"/>
    </xf>
    <xf numFmtId="0" fontId="8" fillId="5" borderId="9" xfId="0" applyFont="1" applyFill="1" applyBorder="1" applyAlignment="1">
      <alignment vertical="center" wrapText="1"/>
    </xf>
    <xf numFmtId="0" fontId="8" fillId="3" borderId="5"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9" fillId="4" borderId="4" xfId="0" applyFont="1" applyFill="1" applyBorder="1" applyAlignment="1">
      <alignment horizontal="center" vertical="center" wrapText="1"/>
    </xf>
    <xf numFmtId="9" fontId="9" fillId="0" borderId="5" xfId="2" applyFont="1" applyBorder="1" applyAlignment="1">
      <alignment horizontal="center" vertical="center"/>
    </xf>
    <xf numFmtId="0" fontId="8" fillId="5" borderId="11"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7" fillId="0" borderId="0" xfId="0" applyFont="1" applyAlignment="1">
      <alignment horizontal="center"/>
    </xf>
    <xf numFmtId="0" fontId="0" fillId="0" borderId="0" xfId="0" applyProtection="1">
      <protection locked="0"/>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2" borderId="16" xfId="0" applyFont="1" applyFill="1" applyBorder="1" applyAlignment="1">
      <alignment horizontal="center" vertical="center" wrapText="1"/>
    </xf>
    <xf numFmtId="9" fontId="9" fillId="0" borderId="5" xfId="2" applyFont="1" applyBorder="1" applyAlignment="1">
      <alignment horizontal="center" vertical="center"/>
    </xf>
    <xf numFmtId="178" fontId="8" fillId="2" borderId="6" xfId="0" applyNumberFormat="1" applyFont="1" applyFill="1" applyBorder="1" applyAlignment="1">
      <alignment horizontal="center" vertical="center"/>
    </xf>
    <xf numFmtId="178" fontId="8" fillId="2" borderId="17" xfId="0" applyNumberFormat="1" applyFont="1" applyFill="1" applyBorder="1" applyAlignment="1">
      <alignment horizontal="center" vertical="center" wrapText="1"/>
    </xf>
    <xf numFmtId="0" fontId="8" fillId="0" borderId="3" xfId="0" applyFont="1" applyFill="1" applyBorder="1" applyAlignment="1">
      <alignment horizontal="justify" vertical="center" wrapText="1"/>
    </xf>
    <xf numFmtId="0" fontId="0" fillId="0" borderId="0" xfId="0" applyFill="1" applyAlignment="1">
      <alignment wrapText="1"/>
    </xf>
    <xf numFmtId="0" fontId="8" fillId="0" borderId="6" xfId="0" applyFont="1" applyFill="1" applyBorder="1" applyAlignment="1">
      <alignment horizontal="justify" vertical="center" wrapText="1"/>
    </xf>
    <xf numFmtId="0" fontId="7" fillId="0" borderId="0" xfId="0" applyFont="1" applyAlignment="1">
      <alignment horizontal="center"/>
    </xf>
    <xf numFmtId="0" fontId="0" fillId="0" borderId="18" xfId="0" applyBorder="1"/>
    <xf numFmtId="9" fontId="0" fillId="0" borderId="0" xfId="0" applyNumberFormat="1"/>
    <xf numFmtId="0" fontId="9" fillId="4" borderId="2"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7" fillId="0" borderId="0" xfId="0" applyFont="1" applyAlignment="1">
      <alignment horizontal="center"/>
    </xf>
    <xf numFmtId="0" fontId="0" fillId="0" borderId="0" xfId="0" applyAlignment="1">
      <alignment horizontal="center"/>
    </xf>
    <xf numFmtId="0" fontId="8" fillId="5" borderId="5"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19" xfId="0" applyFont="1" applyFill="1" applyBorder="1" applyAlignment="1">
      <alignment horizontal="center" vertical="center" wrapText="1"/>
    </xf>
    <xf numFmtId="0" fontId="0" fillId="0" borderId="18" xfId="0" applyBorder="1" applyAlignment="1">
      <alignment horizontal="center"/>
    </xf>
    <xf numFmtId="0" fontId="7" fillId="0" borderId="0" xfId="0" applyFont="1" applyBorder="1" applyAlignment="1">
      <alignment horizontal="center"/>
    </xf>
    <xf numFmtId="0" fontId="7" fillId="0" borderId="18" xfId="0" applyFont="1" applyBorder="1" applyAlignment="1">
      <alignment horizontal="center"/>
    </xf>
    <xf numFmtId="0" fontId="7" fillId="0" borderId="39" xfId="0" applyFont="1" applyBorder="1" applyAlignment="1">
      <alignment horizontal="center"/>
    </xf>
    <xf numFmtId="0" fontId="9" fillId="4" borderId="1"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19"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9" fillId="4" borderId="4" xfId="0" applyFont="1" applyFill="1" applyBorder="1" applyAlignment="1">
      <alignment horizontal="center" vertical="center" wrapText="1"/>
    </xf>
    <xf numFmtId="0" fontId="9" fillId="4" borderId="34" xfId="0" applyFont="1" applyFill="1" applyBorder="1" applyAlignment="1">
      <alignment horizontal="center" vertical="center" wrapText="1"/>
    </xf>
    <xf numFmtId="9" fontId="9" fillId="0" borderId="5" xfId="2" applyFont="1" applyBorder="1" applyAlignment="1">
      <alignment horizontal="center" vertical="center"/>
    </xf>
    <xf numFmtId="9" fontId="9" fillId="0" borderId="14" xfId="2" applyFont="1" applyBorder="1" applyAlignment="1">
      <alignment horizontal="center" vertical="center"/>
    </xf>
    <xf numFmtId="9" fontId="9" fillId="0" borderId="20" xfId="2" applyFont="1" applyBorder="1" applyAlignment="1">
      <alignment horizontal="center" vertical="center"/>
    </xf>
    <xf numFmtId="0" fontId="8" fillId="6" borderId="1"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5" xfId="0" applyFont="1" applyFill="1" applyBorder="1" applyAlignment="1">
      <alignment horizontal="center" vertical="center" wrapText="1"/>
    </xf>
    <xf numFmtId="0" fontId="8" fillId="6" borderId="5"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8" fillId="6" borderId="38" xfId="0" applyFont="1" applyFill="1" applyBorder="1" applyAlignment="1">
      <alignment horizontal="center" vertical="center" wrapText="1"/>
    </xf>
    <xf numFmtId="0" fontId="8" fillId="6" borderId="29" xfId="0" applyFont="1" applyFill="1" applyBorder="1" applyAlignment="1">
      <alignment horizontal="center" vertical="center" wrapText="1"/>
    </xf>
    <xf numFmtId="0" fontId="9" fillId="3" borderId="21"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24"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9" fillId="0" borderId="26" xfId="0" applyFont="1" applyBorder="1" applyAlignment="1" applyProtection="1">
      <alignment horizontal="center" vertical="center"/>
      <protection locked="0"/>
    </xf>
    <xf numFmtId="0" fontId="9" fillId="0" borderId="27" xfId="0" applyFont="1" applyBorder="1" applyAlignment="1" applyProtection="1">
      <alignment horizontal="center" vertical="center"/>
      <protection locked="0"/>
    </xf>
    <xf numFmtId="0" fontId="9" fillId="0" borderId="28"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12" fillId="0" borderId="27" xfId="0" applyFont="1" applyBorder="1" applyAlignment="1" applyProtection="1">
      <alignment horizontal="center" vertical="center"/>
      <protection locked="0"/>
    </xf>
    <xf numFmtId="0" fontId="12" fillId="0" borderId="28" xfId="0" applyFont="1" applyBorder="1" applyAlignment="1" applyProtection="1">
      <alignment horizontal="center" vertical="center"/>
      <protection locked="0"/>
    </xf>
    <xf numFmtId="0" fontId="12" fillId="0" borderId="29" xfId="0" applyFont="1" applyBorder="1" applyAlignment="1">
      <alignment horizontal="center" vertical="center"/>
    </xf>
    <xf numFmtId="0" fontId="12" fillId="0" borderId="0" xfId="0" applyFont="1" applyBorder="1" applyAlignment="1">
      <alignment horizontal="center" vertical="center"/>
    </xf>
    <xf numFmtId="0" fontId="12" fillId="0" borderId="30" xfId="0" applyFont="1" applyBorder="1" applyAlignment="1">
      <alignment horizontal="center" vertical="center"/>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9" fontId="13" fillId="0" borderId="35" xfId="2" applyFont="1" applyBorder="1" applyAlignment="1">
      <alignment horizontal="center" vertical="center"/>
    </xf>
    <xf numFmtId="9" fontId="13" fillId="0" borderId="36" xfId="2" applyFont="1" applyBorder="1" applyAlignment="1">
      <alignment horizontal="center" vertical="center"/>
    </xf>
    <xf numFmtId="9" fontId="13" fillId="0" borderId="37" xfId="2" applyFont="1" applyBorder="1" applyAlignment="1">
      <alignment horizontal="center" vertical="center"/>
    </xf>
    <xf numFmtId="0" fontId="8" fillId="3" borderId="11"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9" fillId="6" borderId="21" xfId="0" applyFont="1" applyFill="1" applyBorder="1" applyAlignment="1">
      <alignment horizontal="center" vertical="center" wrapText="1"/>
    </xf>
    <xf numFmtId="0" fontId="9" fillId="6" borderId="22" xfId="0" applyFont="1" applyFill="1" applyBorder="1" applyAlignment="1">
      <alignment horizontal="center" vertical="center" wrapText="1"/>
    </xf>
    <xf numFmtId="0" fontId="8" fillId="3" borderId="13" xfId="0" applyFont="1" applyFill="1" applyBorder="1" applyAlignment="1">
      <alignment horizontal="center" vertical="center" wrapText="1"/>
    </xf>
    <xf numFmtId="0" fontId="10" fillId="0" borderId="40" xfId="1" applyFont="1" applyFill="1" applyBorder="1" applyAlignment="1">
      <alignment wrapText="1"/>
    </xf>
    <xf numFmtId="0" fontId="11" fillId="0" borderId="40" xfId="1" applyFont="1" applyFill="1" applyBorder="1" applyAlignment="1">
      <alignment wrapText="1"/>
    </xf>
    <xf numFmtId="0" fontId="0" fillId="0" borderId="40" xfId="0" applyFill="1" applyBorder="1" applyAlignment="1">
      <alignment wrapText="1"/>
    </xf>
    <xf numFmtId="0" fontId="9" fillId="7" borderId="21" xfId="0" applyFont="1" applyFill="1" applyBorder="1" applyAlignment="1">
      <alignment horizontal="center" vertical="center" wrapText="1"/>
    </xf>
    <xf numFmtId="0" fontId="9" fillId="7" borderId="22" xfId="0" applyFont="1" applyFill="1" applyBorder="1" applyAlignment="1">
      <alignment horizontal="center" vertical="center" wrapText="1"/>
    </xf>
    <xf numFmtId="0" fontId="9" fillId="7" borderId="23" xfId="0" applyFont="1" applyFill="1" applyBorder="1" applyAlignment="1">
      <alignment horizontal="center" vertical="center" wrapText="1"/>
    </xf>
    <xf numFmtId="0" fontId="9" fillId="7" borderId="24" xfId="0" applyFont="1" applyFill="1" applyBorder="1" applyAlignment="1">
      <alignment horizontal="center" vertical="center" wrapText="1"/>
    </xf>
    <xf numFmtId="0" fontId="8" fillId="0" borderId="41" xfId="0" applyFont="1" applyFill="1" applyBorder="1" applyAlignment="1">
      <alignment horizontal="center" vertical="center" wrapText="1"/>
    </xf>
    <xf numFmtId="0" fontId="8" fillId="0" borderId="42" xfId="0" applyFont="1" applyFill="1" applyBorder="1" applyAlignment="1">
      <alignment horizontal="center" vertical="center" wrapText="1"/>
    </xf>
  </cellXfs>
  <cellStyles count="3">
    <cellStyle name="Hipervínculo" xfId="1" builtinId="8"/>
    <cellStyle name="Normal" xfId="0" builtinId="0"/>
    <cellStyle name="Porcentaje" xfId="2" builtinId="5"/>
  </cellStyles>
  <dxfs count="23">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fiscalia.gov.co/colombia/servicios-de-informacion-al-ciudadano/consultas/informes-de-resultados-operacionales/" TargetMode="External"/><Relationship Id="rId1" Type="http://schemas.openxmlformats.org/officeDocument/2006/relationships/hyperlink" Target="https://www.fiscalia.gov.co/colombia/servicios-de-informacion-al-ciudadano/consultas/informes-de-resultados-operacional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97"/>
  <sheetViews>
    <sheetView tabSelected="1" topLeftCell="A83" zoomScale="70" zoomScaleNormal="70" workbookViewId="0">
      <selection activeCell="N34" sqref="N34"/>
    </sheetView>
  </sheetViews>
  <sheetFormatPr baseColWidth="10" defaultRowHeight="15" x14ac:dyDescent="0.25"/>
  <cols>
    <col min="1" max="1" width="4.85546875" customWidth="1"/>
    <col min="2" max="2" width="5.7109375" customWidth="1"/>
    <col min="3" max="3" width="15.28515625" customWidth="1"/>
    <col min="4" max="4" width="5.85546875" customWidth="1"/>
    <col min="5" max="5" width="30.7109375" customWidth="1"/>
    <col min="6" max="6" width="14.7109375" customWidth="1"/>
    <col min="7" max="7" width="14.42578125" customWidth="1"/>
    <col min="8" max="8" width="15.7109375" customWidth="1"/>
    <col min="9" max="9" width="12.7109375" customWidth="1"/>
    <col min="10" max="10" width="7.5703125" customWidth="1"/>
    <col min="11" max="11" width="7.42578125" customWidth="1"/>
    <col min="12" max="12" width="8" customWidth="1"/>
    <col min="13" max="13" width="9.42578125" customWidth="1"/>
    <col min="14" max="14" width="45.85546875" customWidth="1"/>
    <col min="15" max="15" width="12.28515625" customWidth="1"/>
  </cols>
  <sheetData>
    <row r="1" spans="2:17" s="60" customFormat="1" ht="15.75" thickBot="1" x14ac:dyDescent="0.3"/>
    <row r="2" spans="2:17" s="60" customFormat="1" ht="15.75" thickBot="1" x14ac:dyDescent="0.3">
      <c r="B2" s="114" t="s">
        <v>0</v>
      </c>
      <c r="C2" s="115"/>
      <c r="D2" s="115"/>
      <c r="E2" s="115"/>
      <c r="F2" s="115"/>
      <c r="G2" s="115"/>
      <c r="H2" s="115"/>
      <c r="I2" s="115"/>
      <c r="J2" s="115"/>
      <c r="K2" s="115"/>
      <c r="L2" s="115"/>
      <c r="M2" s="115"/>
      <c r="N2" s="115"/>
      <c r="O2" s="116"/>
    </row>
    <row r="3" spans="2:17" s="60" customFormat="1" x14ac:dyDescent="0.25">
      <c r="B3" s="117" t="s">
        <v>141</v>
      </c>
      <c r="C3" s="118"/>
      <c r="D3" s="118"/>
      <c r="E3" s="118"/>
      <c r="F3" s="118"/>
      <c r="G3" s="118"/>
      <c r="H3" s="118"/>
      <c r="I3" s="118"/>
      <c r="J3" s="118"/>
      <c r="K3" s="118"/>
      <c r="L3" s="118"/>
      <c r="M3" s="118"/>
      <c r="N3" s="118"/>
      <c r="O3" s="119"/>
    </row>
    <row r="4" spans="2:17" x14ac:dyDescent="0.25">
      <c r="B4" s="120" t="s">
        <v>1</v>
      </c>
      <c r="C4" s="121"/>
      <c r="D4" s="121"/>
      <c r="E4" s="121"/>
      <c r="F4" s="121"/>
      <c r="G4" s="121"/>
      <c r="H4" s="121"/>
      <c r="I4" s="121"/>
      <c r="J4" s="121"/>
      <c r="K4" s="121"/>
      <c r="L4" s="121"/>
      <c r="M4" s="121"/>
      <c r="N4" s="121"/>
      <c r="O4" s="122"/>
    </row>
    <row r="5" spans="2:17" x14ac:dyDescent="0.25">
      <c r="B5" s="120" t="s">
        <v>65</v>
      </c>
      <c r="C5" s="121"/>
      <c r="D5" s="121"/>
      <c r="E5" s="121"/>
      <c r="F5" s="121"/>
      <c r="G5" s="121"/>
      <c r="H5" s="121"/>
      <c r="I5" s="121"/>
      <c r="J5" s="121"/>
      <c r="K5" s="121"/>
      <c r="L5" s="121"/>
      <c r="M5" s="121"/>
      <c r="N5" s="121"/>
      <c r="O5" s="122"/>
    </row>
    <row r="6" spans="2:17" ht="15.75" thickBot="1" x14ac:dyDescent="0.3">
      <c r="B6" s="123" t="s">
        <v>330</v>
      </c>
      <c r="C6" s="124"/>
      <c r="D6" s="124"/>
      <c r="E6" s="124"/>
      <c r="F6" s="124"/>
      <c r="G6" s="124"/>
      <c r="H6" s="124"/>
      <c r="I6" s="124"/>
      <c r="J6" s="124"/>
      <c r="K6" s="124"/>
      <c r="L6" s="124"/>
      <c r="M6" s="124"/>
      <c r="N6" s="124"/>
      <c r="O6" s="125"/>
    </row>
    <row r="7" spans="2:17" ht="15.75" thickBot="1" x14ac:dyDescent="0.3">
      <c r="B7" s="106" t="s">
        <v>64</v>
      </c>
      <c r="C7" s="107"/>
      <c r="D7" s="107"/>
      <c r="E7" s="107"/>
      <c r="F7" s="107"/>
      <c r="G7" s="107"/>
      <c r="H7" s="107"/>
      <c r="I7" s="107"/>
      <c r="J7" s="107"/>
      <c r="K7" s="107"/>
      <c r="L7" s="107"/>
      <c r="M7" s="107"/>
      <c r="N7" s="107"/>
      <c r="O7" s="113"/>
    </row>
    <row r="8" spans="2:17" ht="64.5" thickBot="1" x14ac:dyDescent="0.3">
      <c r="B8" s="111" t="s">
        <v>38</v>
      </c>
      <c r="C8" s="112"/>
      <c r="D8" s="90" t="s">
        <v>12</v>
      </c>
      <c r="E8" s="91"/>
      <c r="F8" s="52" t="s">
        <v>4</v>
      </c>
      <c r="G8" s="52" t="s">
        <v>10</v>
      </c>
      <c r="H8" s="52" t="s">
        <v>13</v>
      </c>
      <c r="I8" s="52" t="s">
        <v>14</v>
      </c>
      <c r="J8" s="52" t="s">
        <v>39</v>
      </c>
      <c r="K8" s="52" t="s">
        <v>44</v>
      </c>
      <c r="L8" s="52" t="s">
        <v>3</v>
      </c>
      <c r="M8" s="52" t="s">
        <v>11</v>
      </c>
      <c r="N8" s="52" t="s">
        <v>140</v>
      </c>
      <c r="O8" s="33" t="s">
        <v>46</v>
      </c>
    </row>
    <row r="9" spans="2:17" ht="63.75" x14ac:dyDescent="0.25">
      <c r="B9" s="53" t="s">
        <v>16</v>
      </c>
      <c r="C9" s="51" t="s">
        <v>15</v>
      </c>
      <c r="D9" s="2" t="s">
        <v>55</v>
      </c>
      <c r="E9" s="1" t="s">
        <v>179</v>
      </c>
      <c r="F9" s="2" t="s">
        <v>48</v>
      </c>
      <c r="G9" s="2" t="s">
        <v>47</v>
      </c>
      <c r="H9" s="2" t="s">
        <v>56</v>
      </c>
      <c r="I9" s="3">
        <v>44012</v>
      </c>
      <c r="J9" s="4">
        <v>1</v>
      </c>
      <c r="K9" s="4">
        <v>0</v>
      </c>
      <c r="L9" s="18">
        <f>+K9/J9</f>
        <v>0</v>
      </c>
      <c r="M9" s="92">
        <f>AVERAGE(L9:L13)</f>
        <v>0.51666666666666672</v>
      </c>
      <c r="N9" s="67" t="s">
        <v>311</v>
      </c>
      <c r="O9" s="126">
        <f>AVERAGE(M9,M19,M43,M65,M80)</f>
        <v>0.18645687645687645</v>
      </c>
    </row>
    <row r="10" spans="2:17" ht="63.75" x14ac:dyDescent="0.25">
      <c r="B10" s="53" t="s">
        <v>32</v>
      </c>
      <c r="C10" s="6" t="s">
        <v>57</v>
      </c>
      <c r="D10" s="2" t="s">
        <v>58</v>
      </c>
      <c r="E10" s="1" t="s">
        <v>180</v>
      </c>
      <c r="F10" s="2" t="s">
        <v>119</v>
      </c>
      <c r="G10" s="2" t="s">
        <v>47</v>
      </c>
      <c r="H10" s="2" t="s">
        <v>56</v>
      </c>
      <c r="I10" s="3">
        <v>43861</v>
      </c>
      <c r="J10" s="5">
        <v>1</v>
      </c>
      <c r="K10" s="5">
        <v>1</v>
      </c>
      <c r="L10" s="18">
        <f>+K10/J10</f>
        <v>1</v>
      </c>
      <c r="M10" s="93"/>
      <c r="N10" s="67" t="s">
        <v>187</v>
      </c>
      <c r="O10" s="127"/>
      <c r="Q10" s="72"/>
    </row>
    <row r="11" spans="2:17" ht="51" x14ac:dyDescent="0.25">
      <c r="B11" s="53" t="s">
        <v>33</v>
      </c>
      <c r="C11" s="51" t="s">
        <v>17</v>
      </c>
      <c r="D11" s="2" t="s">
        <v>59</v>
      </c>
      <c r="E11" s="1" t="s">
        <v>181</v>
      </c>
      <c r="F11" s="2" t="s">
        <v>49</v>
      </c>
      <c r="G11" s="2" t="s">
        <v>47</v>
      </c>
      <c r="H11" s="2" t="s">
        <v>56</v>
      </c>
      <c r="I11" s="8">
        <v>43861</v>
      </c>
      <c r="J11" s="7">
        <v>1</v>
      </c>
      <c r="K11" s="5">
        <v>1</v>
      </c>
      <c r="L11" s="18">
        <f>+K11/J11</f>
        <v>1</v>
      </c>
      <c r="M11" s="93"/>
      <c r="N11" s="67" t="s">
        <v>312</v>
      </c>
      <c r="O11" s="127"/>
    </row>
    <row r="12" spans="2:17" ht="76.5" x14ac:dyDescent="0.25">
      <c r="B12" s="53" t="s">
        <v>60</v>
      </c>
      <c r="C12" s="6" t="s">
        <v>19</v>
      </c>
      <c r="D12" s="2" t="s">
        <v>61</v>
      </c>
      <c r="E12" s="1" t="s">
        <v>182</v>
      </c>
      <c r="F12" s="2" t="s">
        <v>183</v>
      </c>
      <c r="G12" s="2" t="s">
        <v>47</v>
      </c>
      <c r="H12" s="2" t="s">
        <v>184</v>
      </c>
      <c r="I12" s="8" t="s">
        <v>185</v>
      </c>
      <c r="J12" s="7">
        <v>4</v>
      </c>
      <c r="K12" s="5">
        <v>1</v>
      </c>
      <c r="L12" s="18">
        <f>+K12/J12</f>
        <v>0.25</v>
      </c>
      <c r="M12" s="93"/>
      <c r="N12" s="67" t="s">
        <v>329</v>
      </c>
      <c r="O12" s="127"/>
    </row>
    <row r="13" spans="2:17" ht="161.25" customHeight="1" thickBot="1" x14ac:dyDescent="0.3">
      <c r="B13" s="53" t="s">
        <v>62</v>
      </c>
      <c r="C13" s="51" t="s">
        <v>21</v>
      </c>
      <c r="D13" s="21" t="s">
        <v>63</v>
      </c>
      <c r="E13" s="22" t="s">
        <v>186</v>
      </c>
      <c r="F13" s="21" t="s">
        <v>50</v>
      </c>
      <c r="G13" s="21" t="s">
        <v>47</v>
      </c>
      <c r="H13" s="21" t="s">
        <v>22</v>
      </c>
      <c r="I13" s="8" t="s">
        <v>326</v>
      </c>
      <c r="J13" s="24">
        <v>3</v>
      </c>
      <c r="K13" s="25">
        <v>1</v>
      </c>
      <c r="L13" s="56">
        <f>+K13/J13</f>
        <v>0.33333333333333331</v>
      </c>
      <c r="M13" s="94"/>
      <c r="N13" s="67" t="s">
        <v>327</v>
      </c>
      <c r="O13" s="127"/>
    </row>
    <row r="14" spans="2:17" ht="23.25" customHeight="1" thickBot="1" x14ac:dyDescent="0.3">
      <c r="B14" s="141" t="s">
        <v>338</v>
      </c>
      <c r="C14" s="142"/>
      <c r="D14" s="142"/>
      <c r="E14" s="142"/>
      <c r="F14" s="142"/>
      <c r="G14" s="142"/>
      <c r="H14" s="142"/>
      <c r="I14" s="142"/>
      <c r="J14" s="142"/>
      <c r="K14" s="142"/>
      <c r="L14" s="142"/>
      <c r="M14" s="142"/>
      <c r="N14" s="142"/>
      <c r="O14" s="127"/>
    </row>
    <row r="15" spans="2:17" ht="67.5" customHeight="1" x14ac:dyDescent="0.25">
      <c r="B15" s="143" t="s">
        <v>38</v>
      </c>
      <c r="C15" s="144"/>
      <c r="D15" s="90" t="s">
        <v>12</v>
      </c>
      <c r="E15" s="91"/>
      <c r="F15" s="73" t="s">
        <v>4</v>
      </c>
      <c r="G15" s="73" t="s">
        <v>10</v>
      </c>
      <c r="H15" s="73" t="s">
        <v>13</v>
      </c>
      <c r="I15" s="73" t="s">
        <v>14</v>
      </c>
      <c r="J15" s="73" t="s">
        <v>339</v>
      </c>
      <c r="K15" s="73" t="s">
        <v>44</v>
      </c>
      <c r="L15" s="73" t="s">
        <v>3</v>
      </c>
      <c r="M15" s="73" t="s">
        <v>11</v>
      </c>
      <c r="N15" s="74" t="s">
        <v>40</v>
      </c>
      <c r="O15" s="127"/>
    </row>
    <row r="16" spans="2:17" ht="47.25" customHeight="1" thickBot="1" x14ac:dyDescent="0.3">
      <c r="B16" s="145" t="s">
        <v>340</v>
      </c>
      <c r="C16" s="146"/>
      <c r="D16" s="146"/>
      <c r="E16" s="146"/>
      <c r="F16" s="146"/>
      <c r="G16" s="146"/>
      <c r="H16" s="146"/>
      <c r="I16" s="146"/>
      <c r="J16" s="146"/>
      <c r="K16" s="146"/>
      <c r="L16" s="146"/>
      <c r="M16" s="146"/>
      <c r="N16" s="146"/>
      <c r="O16" s="127"/>
    </row>
    <row r="17" spans="2:15" ht="15.75" thickBot="1" x14ac:dyDescent="0.3">
      <c r="B17" s="106" t="s">
        <v>67</v>
      </c>
      <c r="C17" s="107"/>
      <c r="D17" s="107"/>
      <c r="E17" s="107"/>
      <c r="F17" s="107"/>
      <c r="G17" s="107"/>
      <c r="H17" s="107"/>
      <c r="I17" s="107"/>
      <c r="J17" s="107"/>
      <c r="K17" s="107"/>
      <c r="L17" s="107"/>
      <c r="M17" s="107"/>
      <c r="N17" s="107"/>
      <c r="O17" s="127"/>
    </row>
    <row r="18" spans="2:15" ht="63.75" x14ac:dyDescent="0.25">
      <c r="B18" s="96" t="s">
        <v>38</v>
      </c>
      <c r="C18" s="97"/>
      <c r="D18" s="90" t="s">
        <v>12</v>
      </c>
      <c r="E18" s="91"/>
      <c r="F18" s="52" t="s">
        <v>4</v>
      </c>
      <c r="G18" s="52" t="s">
        <v>10</v>
      </c>
      <c r="H18" s="52" t="s">
        <v>13</v>
      </c>
      <c r="I18" s="52" t="s">
        <v>14</v>
      </c>
      <c r="J18" s="52" t="s">
        <v>39</v>
      </c>
      <c r="K18" s="52" t="s">
        <v>2</v>
      </c>
      <c r="L18" s="52" t="s">
        <v>45</v>
      </c>
      <c r="M18" s="52" t="s">
        <v>11</v>
      </c>
      <c r="N18" s="55" t="s">
        <v>40</v>
      </c>
      <c r="O18" s="127"/>
    </row>
    <row r="19" spans="2:15" ht="89.25" x14ac:dyDescent="0.25">
      <c r="B19" s="129" t="s">
        <v>18</v>
      </c>
      <c r="C19" s="108" t="s">
        <v>5</v>
      </c>
      <c r="D19" s="9" t="s">
        <v>68</v>
      </c>
      <c r="E19" s="10" t="s">
        <v>188</v>
      </c>
      <c r="F19" s="9" t="s">
        <v>189</v>
      </c>
      <c r="G19" s="2" t="s">
        <v>47</v>
      </c>
      <c r="H19" s="9" t="s">
        <v>142</v>
      </c>
      <c r="I19" s="11">
        <v>43861</v>
      </c>
      <c r="J19" s="20">
        <v>1</v>
      </c>
      <c r="K19" s="14">
        <v>1</v>
      </c>
      <c r="L19" s="18">
        <f t="shared" ref="L19:L40" si="0">+K19/J19</f>
        <v>1</v>
      </c>
      <c r="M19" s="92">
        <f>AVERAGE(L19:L40)</f>
        <v>0.15151515151515149</v>
      </c>
      <c r="N19" s="67" t="s">
        <v>313</v>
      </c>
      <c r="O19" s="127"/>
    </row>
    <row r="20" spans="2:15" ht="38.25" x14ac:dyDescent="0.25">
      <c r="B20" s="130"/>
      <c r="C20" s="109"/>
      <c r="D20" s="9" t="s">
        <v>69</v>
      </c>
      <c r="E20" s="10" t="s">
        <v>190</v>
      </c>
      <c r="F20" s="9" t="s">
        <v>191</v>
      </c>
      <c r="G20" s="2" t="s">
        <v>47</v>
      </c>
      <c r="H20" s="9" t="s">
        <v>132</v>
      </c>
      <c r="I20" s="11">
        <v>44135</v>
      </c>
      <c r="J20" s="20">
        <v>1</v>
      </c>
      <c r="K20" s="14">
        <v>0</v>
      </c>
      <c r="L20" s="18">
        <f t="shared" si="0"/>
        <v>0</v>
      </c>
      <c r="M20" s="93"/>
      <c r="N20" s="67" t="s">
        <v>311</v>
      </c>
      <c r="O20" s="127"/>
    </row>
    <row r="21" spans="2:15" ht="38.25" x14ac:dyDescent="0.25">
      <c r="B21" s="130"/>
      <c r="C21" s="109"/>
      <c r="D21" s="9" t="s">
        <v>145</v>
      </c>
      <c r="E21" s="10" t="s">
        <v>192</v>
      </c>
      <c r="F21" s="9" t="s">
        <v>51</v>
      </c>
      <c r="G21" s="2" t="s">
        <v>47</v>
      </c>
      <c r="H21" s="9" t="s">
        <v>70</v>
      </c>
      <c r="I21" s="11">
        <v>44165</v>
      </c>
      <c r="J21" s="20">
        <v>1</v>
      </c>
      <c r="K21" s="14">
        <v>0</v>
      </c>
      <c r="L21" s="18">
        <f t="shared" si="0"/>
        <v>0</v>
      </c>
      <c r="M21" s="93"/>
      <c r="N21" s="67" t="s">
        <v>311</v>
      </c>
      <c r="O21" s="127"/>
    </row>
    <row r="22" spans="2:15" ht="63.75" x14ac:dyDescent="0.25">
      <c r="B22" s="130"/>
      <c r="C22" s="109"/>
      <c r="D22" s="9" t="s">
        <v>147</v>
      </c>
      <c r="E22" s="10" t="s">
        <v>193</v>
      </c>
      <c r="F22" s="9" t="s">
        <v>194</v>
      </c>
      <c r="G22" s="2" t="s">
        <v>47</v>
      </c>
      <c r="H22" s="9" t="s">
        <v>143</v>
      </c>
      <c r="I22" s="11" t="s">
        <v>144</v>
      </c>
      <c r="J22" s="20">
        <v>12</v>
      </c>
      <c r="K22" s="14">
        <v>4</v>
      </c>
      <c r="L22" s="18">
        <f t="shared" si="0"/>
        <v>0.33333333333333331</v>
      </c>
      <c r="M22" s="93"/>
      <c r="N22" s="67" t="s">
        <v>320</v>
      </c>
      <c r="O22" s="127"/>
    </row>
    <row r="23" spans="2:15" ht="51" x14ac:dyDescent="0.25">
      <c r="B23" s="130"/>
      <c r="C23" s="109"/>
      <c r="D23" s="9" t="s">
        <v>148</v>
      </c>
      <c r="E23" s="10" t="s">
        <v>195</v>
      </c>
      <c r="F23" s="9" t="s">
        <v>196</v>
      </c>
      <c r="G23" s="2" t="s">
        <v>47</v>
      </c>
      <c r="H23" s="9" t="s">
        <v>146</v>
      </c>
      <c r="I23" s="11" t="s">
        <v>197</v>
      </c>
      <c r="J23" s="20">
        <v>2</v>
      </c>
      <c r="K23" s="14">
        <v>0</v>
      </c>
      <c r="L23" s="18">
        <f t="shared" si="0"/>
        <v>0</v>
      </c>
      <c r="M23" s="93"/>
      <c r="N23" s="67" t="s">
        <v>311</v>
      </c>
      <c r="O23" s="127"/>
    </row>
    <row r="24" spans="2:15" ht="63.75" x14ac:dyDescent="0.25">
      <c r="B24" s="130"/>
      <c r="C24" s="109"/>
      <c r="D24" s="9" t="s">
        <v>149</v>
      </c>
      <c r="E24" s="10" t="s">
        <v>198</v>
      </c>
      <c r="F24" s="9" t="s">
        <v>199</v>
      </c>
      <c r="G24" s="2" t="s">
        <v>47</v>
      </c>
      <c r="H24" s="9" t="s">
        <v>146</v>
      </c>
      <c r="I24" s="11" t="s">
        <v>200</v>
      </c>
      <c r="J24" s="20">
        <v>2</v>
      </c>
      <c r="K24" s="14">
        <v>0</v>
      </c>
      <c r="L24" s="18">
        <f t="shared" si="0"/>
        <v>0</v>
      </c>
      <c r="M24" s="93"/>
      <c r="N24" s="67" t="s">
        <v>311</v>
      </c>
      <c r="O24" s="127"/>
    </row>
    <row r="25" spans="2:15" ht="76.5" x14ac:dyDescent="0.25">
      <c r="B25" s="130"/>
      <c r="C25" s="109"/>
      <c r="D25" s="9" t="s">
        <v>201</v>
      </c>
      <c r="E25" s="10" t="s">
        <v>207</v>
      </c>
      <c r="F25" s="9" t="s">
        <v>196</v>
      </c>
      <c r="G25" s="2" t="s">
        <v>47</v>
      </c>
      <c r="H25" s="9" t="s">
        <v>152</v>
      </c>
      <c r="I25" s="11" t="s">
        <v>208</v>
      </c>
      <c r="J25" s="20">
        <v>2</v>
      </c>
      <c r="K25" s="14">
        <v>0</v>
      </c>
      <c r="L25" s="18">
        <f t="shared" si="0"/>
        <v>0</v>
      </c>
      <c r="M25" s="93"/>
      <c r="N25" s="67" t="s">
        <v>311</v>
      </c>
      <c r="O25" s="127"/>
    </row>
    <row r="26" spans="2:15" ht="76.5" x14ac:dyDescent="0.25">
      <c r="B26" s="130"/>
      <c r="C26" s="109"/>
      <c r="D26" s="9" t="s">
        <v>202</v>
      </c>
      <c r="E26" s="10" t="s">
        <v>209</v>
      </c>
      <c r="F26" s="9" t="s">
        <v>210</v>
      </c>
      <c r="G26" s="2" t="s">
        <v>47</v>
      </c>
      <c r="H26" s="9" t="s">
        <v>152</v>
      </c>
      <c r="I26" s="11" t="s">
        <v>208</v>
      </c>
      <c r="J26" s="20">
        <v>2</v>
      </c>
      <c r="K26" s="14">
        <v>0</v>
      </c>
      <c r="L26" s="18">
        <f t="shared" si="0"/>
        <v>0</v>
      </c>
      <c r="M26" s="93"/>
      <c r="N26" s="67" t="s">
        <v>311</v>
      </c>
      <c r="O26" s="127"/>
    </row>
    <row r="27" spans="2:15" ht="105" customHeight="1" x14ac:dyDescent="0.25">
      <c r="B27" s="130"/>
      <c r="C27" s="109"/>
      <c r="D27" s="9" t="s">
        <v>203</v>
      </c>
      <c r="E27" s="10" t="s">
        <v>211</v>
      </c>
      <c r="F27" s="9" t="s">
        <v>212</v>
      </c>
      <c r="G27" s="2" t="s">
        <v>47</v>
      </c>
      <c r="H27" s="9" t="s">
        <v>151</v>
      </c>
      <c r="I27" s="11" t="s">
        <v>213</v>
      </c>
      <c r="J27" s="20">
        <v>4</v>
      </c>
      <c r="K27" s="14">
        <v>1</v>
      </c>
      <c r="L27" s="18">
        <f t="shared" si="0"/>
        <v>0.25</v>
      </c>
      <c r="M27" s="93"/>
      <c r="N27" s="138" t="s">
        <v>321</v>
      </c>
      <c r="O27" s="127"/>
    </row>
    <row r="28" spans="2:15" ht="90" customHeight="1" x14ac:dyDescent="0.25">
      <c r="B28" s="130"/>
      <c r="C28" s="109"/>
      <c r="D28" s="9" t="s">
        <v>204</v>
      </c>
      <c r="E28" s="10" t="s">
        <v>214</v>
      </c>
      <c r="F28" s="9" t="s">
        <v>215</v>
      </c>
      <c r="G28" s="2" t="s">
        <v>47</v>
      </c>
      <c r="H28" s="9" t="s">
        <v>216</v>
      </c>
      <c r="I28" s="11" t="s">
        <v>217</v>
      </c>
      <c r="J28" s="20">
        <v>2</v>
      </c>
      <c r="K28" s="14">
        <v>1</v>
      </c>
      <c r="L28" s="18">
        <f t="shared" si="0"/>
        <v>0.5</v>
      </c>
      <c r="M28" s="93"/>
      <c r="N28" s="139" t="s">
        <v>322</v>
      </c>
      <c r="O28" s="127"/>
    </row>
    <row r="29" spans="2:15" ht="120" x14ac:dyDescent="0.25">
      <c r="B29" s="130"/>
      <c r="C29" s="109"/>
      <c r="D29" s="9" t="s">
        <v>205</v>
      </c>
      <c r="E29" s="10" t="s">
        <v>218</v>
      </c>
      <c r="F29" s="9" t="s">
        <v>210</v>
      </c>
      <c r="G29" s="2" t="s">
        <v>47</v>
      </c>
      <c r="H29" s="9" t="s">
        <v>219</v>
      </c>
      <c r="I29" s="11" t="s">
        <v>220</v>
      </c>
      <c r="J29" s="20">
        <v>2</v>
      </c>
      <c r="K29" s="14">
        <v>1</v>
      </c>
      <c r="L29" s="18">
        <f t="shared" si="0"/>
        <v>0.5</v>
      </c>
      <c r="M29" s="93"/>
      <c r="N29" s="140" t="s">
        <v>317</v>
      </c>
      <c r="O29" s="127"/>
    </row>
    <row r="30" spans="2:15" ht="51" x14ac:dyDescent="0.25">
      <c r="B30" s="131"/>
      <c r="C30" s="132"/>
      <c r="D30" s="9" t="s">
        <v>206</v>
      </c>
      <c r="E30" s="10" t="s">
        <v>221</v>
      </c>
      <c r="F30" s="9" t="s">
        <v>222</v>
      </c>
      <c r="G30" s="2" t="s">
        <v>47</v>
      </c>
      <c r="H30" s="9" t="s">
        <v>219</v>
      </c>
      <c r="I30" s="11" t="s">
        <v>223</v>
      </c>
      <c r="J30" s="20">
        <v>2</v>
      </c>
      <c r="K30" s="14">
        <v>0</v>
      </c>
      <c r="L30" s="18">
        <f t="shared" si="0"/>
        <v>0</v>
      </c>
      <c r="M30" s="93"/>
      <c r="N30" s="67" t="s">
        <v>311</v>
      </c>
      <c r="O30" s="127"/>
    </row>
    <row r="31" spans="2:15" ht="102" x14ac:dyDescent="0.25">
      <c r="B31" s="129" t="s">
        <v>27</v>
      </c>
      <c r="C31" s="108" t="s">
        <v>23</v>
      </c>
      <c r="D31" s="2" t="s">
        <v>71</v>
      </c>
      <c r="E31" s="1" t="s">
        <v>224</v>
      </c>
      <c r="F31" s="2" t="s">
        <v>42</v>
      </c>
      <c r="G31" s="2" t="s">
        <v>47</v>
      </c>
      <c r="H31" s="2" t="s">
        <v>231</v>
      </c>
      <c r="I31" s="11" t="s">
        <v>232</v>
      </c>
      <c r="J31" s="20">
        <v>4</v>
      </c>
      <c r="K31" s="14">
        <v>1</v>
      </c>
      <c r="L31" s="18">
        <f t="shared" si="0"/>
        <v>0.25</v>
      </c>
      <c r="M31" s="93"/>
      <c r="N31" s="67" t="s">
        <v>325</v>
      </c>
      <c r="O31" s="127"/>
    </row>
    <row r="32" spans="2:15" ht="89.25" x14ac:dyDescent="0.25">
      <c r="B32" s="130"/>
      <c r="C32" s="109"/>
      <c r="D32" s="2" t="s">
        <v>72</v>
      </c>
      <c r="E32" s="1" t="s">
        <v>225</v>
      </c>
      <c r="F32" s="2" t="s">
        <v>228</v>
      </c>
      <c r="G32" s="2" t="s">
        <v>47</v>
      </c>
      <c r="H32" s="9" t="s">
        <v>219</v>
      </c>
      <c r="I32" s="11" t="s">
        <v>233</v>
      </c>
      <c r="J32" s="20">
        <v>2</v>
      </c>
      <c r="K32" s="14">
        <v>1</v>
      </c>
      <c r="L32" s="18">
        <f t="shared" si="0"/>
        <v>0.5</v>
      </c>
      <c r="M32" s="93"/>
      <c r="N32" s="67" t="s">
        <v>334</v>
      </c>
      <c r="O32" s="127"/>
    </row>
    <row r="33" spans="2:16" ht="51" x14ac:dyDescent="0.25">
      <c r="B33" s="130"/>
      <c r="C33" s="109"/>
      <c r="D33" s="2" t="s">
        <v>73</v>
      </c>
      <c r="E33" s="1" t="s">
        <v>226</v>
      </c>
      <c r="F33" s="2" t="s">
        <v>229</v>
      </c>
      <c r="G33" s="2" t="s">
        <v>47</v>
      </c>
      <c r="H33" s="9" t="s">
        <v>146</v>
      </c>
      <c r="I33" s="11" t="s">
        <v>197</v>
      </c>
      <c r="J33" s="20">
        <v>2</v>
      </c>
      <c r="K33" s="14">
        <v>0</v>
      </c>
      <c r="L33" s="18">
        <f t="shared" si="0"/>
        <v>0</v>
      </c>
      <c r="M33" s="93"/>
      <c r="N33" s="67" t="s">
        <v>311</v>
      </c>
      <c r="O33" s="127"/>
    </row>
    <row r="34" spans="2:16" ht="38.25" x14ac:dyDescent="0.25">
      <c r="B34" s="62"/>
      <c r="C34" s="61"/>
      <c r="D34" s="2" t="s">
        <v>150</v>
      </c>
      <c r="E34" s="1" t="s">
        <v>227</v>
      </c>
      <c r="F34" s="2" t="s">
        <v>230</v>
      </c>
      <c r="G34" s="2" t="s">
        <v>47</v>
      </c>
      <c r="H34" s="9" t="s">
        <v>70</v>
      </c>
      <c r="I34" s="11">
        <v>44196</v>
      </c>
      <c r="J34" s="20">
        <v>1</v>
      </c>
      <c r="K34" s="14">
        <v>0</v>
      </c>
      <c r="L34" s="18">
        <f t="shared" si="0"/>
        <v>0</v>
      </c>
      <c r="M34" s="93"/>
      <c r="N34" s="67" t="s">
        <v>311</v>
      </c>
      <c r="O34" s="127"/>
    </row>
    <row r="35" spans="2:16" ht="63.75" x14ac:dyDescent="0.25">
      <c r="B35" s="54" t="s">
        <v>74</v>
      </c>
      <c r="C35" s="51" t="s">
        <v>6</v>
      </c>
      <c r="D35" s="2" t="s">
        <v>75</v>
      </c>
      <c r="E35" s="13" t="s">
        <v>234</v>
      </c>
      <c r="F35" s="12" t="s">
        <v>156</v>
      </c>
      <c r="G35" s="2" t="s">
        <v>47</v>
      </c>
      <c r="H35" s="12" t="s">
        <v>70</v>
      </c>
      <c r="I35" s="16" t="s">
        <v>197</v>
      </c>
      <c r="J35" s="20">
        <v>2</v>
      </c>
      <c r="K35" s="14">
        <v>0</v>
      </c>
      <c r="L35" s="18">
        <f t="shared" si="0"/>
        <v>0</v>
      </c>
      <c r="M35" s="93"/>
      <c r="N35" s="67" t="s">
        <v>311</v>
      </c>
      <c r="O35" s="127"/>
    </row>
    <row r="36" spans="2:16" ht="38.25" x14ac:dyDescent="0.25">
      <c r="B36" s="137" t="s">
        <v>77</v>
      </c>
      <c r="C36" s="108" t="s">
        <v>24</v>
      </c>
      <c r="D36" s="2" t="s">
        <v>76</v>
      </c>
      <c r="E36" s="13" t="s">
        <v>235</v>
      </c>
      <c r="F36" s="12" t="s">
        <v>79</v>
      </c>
      <c r="G36" s="2" t="s">
        <v>47</v>
      </c>
      <c r="H36" s="12" t="s">
        <v>70</v>
      </c>
      <c r="I36" s="16">
        <v>44196</v>
      </c>
      <c r="J36" s="20">
        <v>1</v>
      </c>
      <c r="K36" s="14">
        <v>0</v>
      </c>
      <c r="L36" s="18">
        <f t="shared" si="0"/>
        <v>0</v>
      </c>
      <c r="M36" s="93"/>
      <c r="N36" s="67" t="s">
        <v>311</v>
      </c>
      <c r="O36" s="127"/>
    </row>
    <row r="37" spans="2:16" ht="38.25" x14ac:dyDescent="0.25">
      <c r="B37" s="137"/>
      <c r="C37" s="109"/>
      <c r="D37" s="2" t="s">
        <v>78</v>
      </c>
      <c r="E37" s="13" t="s">
        <v>236</v>
      </c>
      <c r="F37" s="12" t="s">
        <v>25</v>
      </c>
      <c r="G37" s="2" t="s">
        <v>47</v>
      </c>
      <c r="H37" s="12" t="s">
        <v>70</v>
      </c>
      <c r="I37" s="16">
        <v>44196</v>
      </c>
      <c r="J37" s="20">
        <v>1</v>
      </c>
      <c r="K37" s="14">
        <v>0</v>
      </c>
      <c r="L37" s="18">
        <f t="shared" si="0"/>
        <v>0</v>
      </c>
      <c r="M37" s="93"/>
      <c r="N37" s="67" t="s">
        <v>311</v>
      </c>
      <c r="O37" s="127"/>
    </row>
    <row r="38" spans="2:16" ht="38.25" x14ac:dyDescent="0.25">
      <c r="B38" s="137"/>
      <c r="C38" s="109"/>
      <c r="D38" s="2" t="s">
        <v>80</v>
      </c>
      <c r="E38" s="13" t="s">
        <v>237</v>
      </c>
      <c r="F38" s="12" t="s">
        <v>52</v>
      </c>
      <c r="G38" s="2" t="s">
        <v>47</v>
      </c>
      <c r="H38" s="12" t="s">
        <v>70</v>
      </c>
      <c r="I38" s="16">
        <v>44196</v>
      </c>
      <c r="J38" s="20">
        <v>1</v>
      </c>
      <c r="K38" s="14">
        <v>0</v>
      </c>
      <c r="L38" s="18">
        <f t="shared" si="0"/>
        <v>0</v>
      </c>
      <c r="M38" s="93"/>
      <c r="N38" s="67" t="s">
        <v>311</v>
      </c>
      <c r="O38" s="127"/>
    </row>
    <row r="39" spans="2:16" ht="38.25" x14ac:dyDescent="0.25">
      <c r="B39" s="137"/>
      <c r="C39" s="109"/>
      <c r="D39" s="2" t="s">
        <v>81</v>
      </c>
      <c r="E39" s="13" t="s">
        <v>238</v>
      </c>
      <c r="F39" s="12" t="s">
        <v>41</v>
      </c>
      <c r="G39" s="2" t="s">
        <v>47</v>
      </c>
      <c r="H39" s="12" t="s">
        <v>22</v>
      </c>
      <c r="I39" s="16">
        <v>44196</v>
      </c>
      <c r="J39" s="20">
        <v>1</v>
      </c>
      <c r="K39" s="14">
        <v>0</v>
      </c>
      <c r="L39" s="18">
        <f t="shared" si="0"/>
        <v>0</v>
      </c>
      <c r="M39" s="93"/>
      <c r="N39" s="67" t="s">
        <v>311</v>
      </c>
      <c r="O39" s="127"/>
    </row>
    <row r="40" spans="2:16" ht="39" thickBot="1" x14ac:dyDescent="0.3">
      <c r="B40" s="129"/>
      <c r="C40" s="109"/>
      <c r="D40" s="21" t="s">
        <v>82</v>
      </c>
      <c r="E40" s="27" t="s">
        <v>239</v>
      </c>
      <c r="F40" s="26" t="s">
        <v>53</v>
      </c>
      <c r="G40" s="21" t="s">
        <v>47</v>
      </c>
      <c r="H40" s="26" t="s">
        <v>70</v>
      </c>
      <c r="I40" s="29">
        <v>44196</v>
      </c>
      <c r="J40" s="30">
        <v>1</v>
      </c>
      <c r="K40" s="31">
        <v>0</v>
      </c>
      <c r="L40" s="56">
        <f t="shared" si="0"/>
        <v>0</v>
      </c>
      <c r="M40" s="94"/>
      <c r="N40" s="67" t="s">
        <v>311</v>
      </c>
      <c r="O40" s="127"/>
    </row>
    <row r="41" spans="2:16" ht="15.75" thickBot="1" x14ac:dyDescent="0.3">
      <c r="B41" s="135" t="s">
        <v>120</v>
      </c>
      <c r="C41" s="136"/>
      <c r="D41" s="136"/>
      <c r="E41" s="136"/>
      <c r="F41" s="136"/>
      <c r="G41" s="136"/>
      <c r="H41" s="136"/>
      <c r="I41" s="136"/>
      <c r="J41" s="136"/>
      <c r="K41" s="136"/>
      <c r="L41" s="136"/>
      <c r="M41" s="136"/>
      <c r="N41" s="136"/>
      <c r="O41" s="127"/>
    </row>
    <row r="42" spans="2:16" ht="63.75" x14ac:dyDescent="0.25">
      <c r="B42" s="87" t="s">
        <v>38</v>
      </c>
      <c r="C42" s="88"/>
      <c r="D42" s="90" t="s">
        <v>12</v>
      </c>
      <c r="E42" s="91"/>
      <c r="F42" s="52" t="s">
        <v>4</v>
      </c>
      <c r="G42" s="52" t="s">
        <v>10</v>
      </c>
      <c r="H42" s="52" t="s">
        <v>13</v>
      </c>
      <c r="I42" s="52" t="s">
        <v>14</v>
      </c>
      <c r="J42" s="52" t="s">
        <v>39</v>
      </c>
      <c r="K42" s="52" t="s">
        <v>2</v>
      </c>
      <c r="L42" s="52" t="s">
        <v>45</v>
      </c>
      <c r="M42" s="52" t="s">
        <v>11</v>
      </c>
      <c r="N42" s="55" t="s">
        <v>40</v>
      </c>
      <c r="O42" s="127"/>
    </row>
    <row r="43" spans="2:16" ht="114.75" x14ac:dyDescent="0.25">
      <c r="B43" s="98" t="s">
        <v>20</v>
      </c>
      <c r="C43" s="100" t="s">
        <v>121</v>
      </c>
      <c r="D43" s="9" t="s">
        <v>83</v>
      </c>
      <c r="E43" s="10" t="s">
        <v>242</v>
      </c>
      <c r="F43" s="12" t="s">
        <v>153</v>
      </c>
      <c r="G43" s="2" t="s">
        <v>47</v>
      </c>
      <c r="H43" s="2" t="s">
        <v>94</v>
      </c>
      <c r="I43" s="19" t="s">
        <v>197</v>
      </c>
      <c r="J43" s="20">
        <v>2</v>
      </c>
      <c r="K43" s="7">
        <v>0</v>
      </c>
      <c r="L43" s="18">
        <f t="shared" ref="L43:L62" si="1">+K43/J43</f>
        <v>0</v>
      </c>
      <c r="M43" s="92">
        <f>AVERAGE(L43:L62)</f>
        <v>0.11666666666666665</v>
      </c>
      <c r="N43" s="67" t="s">
        <v>311</v>
      </c>
      <c r="O43" s="127"/>
    </row>
    <row r="44" spans="2:16" ht="76.5" x14ac:dyDescent="0.25">
      <c r="B44" s="99"/>
      <c r="C44" s="101"/>
      <c r="D44" s="9" t="s">
        <v>84</v>
      </c>
      <c r="E44" s="10" t="s">
        <v>243</v>
      </c>
      <c r="F44" s="12" t="s">
        <v>246</v>
      </c>
      <c r="G44" s="2" t="s">
        <v>47</v>
      </c>
      <c r="H44" s="2" t="s">
        <v>66</v>
      </c>
      <c r="I44" s="19">
        <v>43951</v>
      </c>
      <c r="J44" s="20">
        <v>1</v>
      </c>
      <c r="K44" s="7">
        <v>1</v>
      </c>
      <c r="L44" s="18">
        <f t="shared" si="1"/>
        <v>1</v>
      </c>
      <c r="M44" s="93"/>
      <c r="N44" s="67" t="s">
        <v>336</v>
      </c>
      <c r="O44" s="127"/>
    </row>
    <row r="45" spans="2:16" ht="76.5" x14ac:dyDescent="0.25">
      <c r="B45" s="99"/>
      <c r="C45" s="101"/>
      <c r="D45" s="9" t="s">
        <v>240</v>
      </c>
      <c r="E45" s="10" t="s">
        <v>244</v>
      </c>
      <c r="F45" s="12" t="s">
        <v>42</v>
      </c>
      <c r="G45" s="2" t="s">
        <v>47</v>
      </c>
      <c r="H45" s="2" t="s">
        <v>66</v>
      </c>
      <c r="I45" s="19" t="s">
        <v>248</v>
      </c>
      <c r="J45" s="20">
        <v>2</v>
      </c>
      <c r="K45" s="7">
        <v>0</v>
      </c>
      <c r="L45" s="18">
        <f t="shared" si="1"/>
        <v>0</v>
      </c>
      <c r="M45" s="93"/>
      <c r="N45" s="67" t="s">
        <v>311</v>
      </c>
      <c r="O45" s="127"/>
    </row>
    <row r="46" spans="2:16" ht="76.5" x14ac:dyDescent="0.25">
      <c r="B46" s="103"/>
      <c r="C46" s="102"/>
      <c r="D46" s="9" t="s">
        <v>241</v>
      </c>
      <c r="E46" s="10" t="s">
        <v>245</v>
      </c>
      <c r="F46" s="12" t="s">
        <v>247</v>
      </c>
      <c r="G46" s="2" t="s">
        <v>47</v>
      </c>
      <c r="H46" s="2" t="s">
        <v>66</v>
      </c>
      <c r="I46" s="19" t="s">
        <v>249</v>
      </c>
      <c r="J46" s="20">
        <v>2</v>
      </c>
      <c r="K46" s="7">
        <v>0</v>
      </c>
      <c r="L46" s="18">
        <f t="shared" si="1"/>
        <v>0</v>
      </c>
      <c r="M46" s="93"/>
      <c r="N46" s="67" t="s">
        <v>311</v>
      </c>
      <c r="O46" s="127"/>
    </row>
    <row r="47" spans="2:16" ht="127.5" x14ac:dyDescent="0.25">
      <c r="B47" s="98" t="s">
        <v>26</v>
      </c>
      <c r="C47" s="100" t="s">
        <v>7</v>
      </c>
      <c r="D47" s="2" t="s">
        <v>85</v>
      </c>
      <c r="E47" s="1" t="s">
        <v>250</v>
      </c>
      <c r="F47" s="2" t="s">
        <v>254</v>
      </c>
      <c r="G47" s="2" t="s">
        <v>47</v>
      </c>
      <c r="H47" s="2" t="s">
        <v>89</v>
      </c>
      <c r="I47" s="11" t="s">
        <v>197</v>
      </c>
      <c r="J47" s="20">
        <v>2</v>
      </c>
      <c r="K47" s="7">
        <v>0</v>
      </c>
      <c r="L47" s="18">
        <f t="shared" si="1"/>
        <v>0</v>
      </c>
      <c r="M47" s="93"/>
      <c r="N47" s="67" t="s">
        <v>311</v>
      </c>
      <c r="O47" s="127"/>
      <c r="P47" s="41"/>
    </row>
    <row r="48" spans="2:16" ht="76.5" x14ac:dyDescent="0.25">
      <c r="B48" s="99"/>
      <c r="C48" s="101"/>
      <c r="D48" s="2" t="s">
        <v>86</v>
      </c>
      <c r="E48" s="1" t="s">
        <v>251</v>
      </c>
      <c r="F48" s="2" t="s">
        <v>255</v>
      </c>
      <c r="G48" s="2" t="s">
        <v>47</v>
      </c>
      <c r="H48" s="2" t="s">
        <v>66</v>
      </c>
      <c r="I48" s="19">
        <v>44073</v>
      </c>
      <c r="J48" s="20">
        <v>1</v>
      </c>
      <c r="K48" s="7">
        <v>0</v>
      </c>
      <c r="L48" s="18">
        <f t="shared" si="1"/>
        <v>0</v>
      </c>
      <c r="M48" s="93"/>
      <c r="N48" s="67" t="s">
        <v>311</v>
      </c>
      <c r="O48" s="127"/>
    </row>
    <row r="49" spans="2:15" ht="102" x14ac:dyDescent="0.25">
      <c r="B49" s="99"/>
      <c r="C49" s="101"/>
      <c r="D49" s="2" t="s">
        <v>87</v>
      </c>
      <c r="E49" s="1" t="s">
        <v>252</v>
      </c>
      <c r="F49" s="2" t="s">
        <v>156</v>
      </c>
      <c r="G49" s="2" t="s">
        <v>47</v>
      </c>
      <c r="H49" s="2" t="s">
        <v>256</v>
      </c>
      <c r="I49" s="19" t="s">
        <v>197</v>
      </c>
      <c r="J49" s="20">
        <v>2</v>
      </c>
      <c r="K49" s="7">
        <v>0</v>
      </c>
      <c r="L49" s="18">
        <f t="shared" si="1"/>
        <v>0</v>
      </c>
      <c r="M49" s="93"/>
      <c r="N49" s="67" t="s">
        <v>311</v>
      </c>
      <c r="O49" s="127"/>
    </row>
    <row r="50" spans="2:15" ht="102" x14ac:dyDescent="0.25">
      <c r="B50" s="99"/>
      <c r="C50" s="101"/>
      <c r="D50" s="2" t="s">
        <v>88</v>
      </c>
      <c r="E50" s="1" t="s">
        <v>253</v>
      </c>
      <c r="F50" s="2" t="s">
        <v>156</v>
      </c>
      <c r="G50" s="2" t="s">
        <v>47</v>
      </c>
      <c r="H50" s="2" t="s">
        <v>256</v>
      </c>
      <c r="I50" s="11" t="s">
        <v>197</v>
      </c>
      <c r="J50" s="20">
        <v>2</v>
      </c>
      <c r="K50" s="7">
        <v>0</v>
      </c>
      <c r="L50" s="18">
        <f t="shared" si="1"/>
        <v>0</v>
      </c>
      <c r="M50" s="93"/>
      <c r="N50" s="67" t="s">
        <v>311</v>
      </c>
      <c r="O50" s="127"/>
    </row>
    <row r="51" spans="2:15" ht="89.25" x14ac:dyDescent="0.25">
      <c r="B51" s="98" t="s">
        <v>29</v>
      </c>
      <c r="C51" s="100" t="s">
        <v>8</v>
      </c>
      <c r="D51" s="2" t="s">
        <v>90</v>
      </c>
      <c r="E51" s="1" t="s">
        <v>257</v>
      </c>
      <c r="F51" s="2" t="s">
        <v>122</v>
      </c>
      <c r="G51" s="2" t="s">
        <v>47</v>
      </c>
      <c r="H51" s="2" t="s">
        <v>92</v>
      </c>
      <c r="I51" s="11" t="s">
        <v>260</v>
      </c>
      <c r="J51" s="20">
        <v>3</v>
      </c>
      <c r="K51" s="7">
        <v>1</v>
      </c>
      <c r="L51" s="18">
        <f t="shared" si="1"/>
        <v>0.33333333333333331</v>
      </c>
      <c r="M51" s="93"/>
      <c r="N51" s="67" t="s">
        <v>335</v>
      </c>
      <c r="O51" s="127"/>
    </row>
    <row r="52" spans="2:15" ht="76.5" x14ac:dyDescent="0.25">
      <c r="B52" s="99"/>
      <c r="C52" s="101"/>
      <c r="D52" s="2" t="s">
        <v>91</v>
      </c>
      <c r="E52" s="1" t="s">
        <v>258</v>
      </c>
      <c r="F52" s="2" t="s">
        <v>259</v>
      </c>
      <c r="G52" s="2" t="s">
        <v>47</v>
      </c>
      <c r="H52" s="2" t="s">
        <v>66</v>
      </c>
      <c r="I52" s="11" t="s">
        <v>249</v>
      </c>
      <c r="J52" s="20">
        <v>2</v>
      </c>
      <c r="K52" s="7">
        <v>0</v>
      </c>
      <c r="L52" s="18">
        <f t="shared" si="1"/>
        <v>0</v>
      </c>
      <c r="M52" s="93"/>
      <c r="N52" s="67" t="s">
        <v>311</v>
      </c>
      <c r="O52" s="127"/>
    </row>
    <row r="53" spans="2:15" ht="38.25" x14ac:dyDescent="0.25">
      <c r="B53" s="98" t="s">
        <v>43</v>
      </c>
      <c r="C53" s="100" t="s">
        <v>28</v>
      </c>
      <c r="D53" s="2" t="s">
        <v>93</v>
      </c>
      <c r="E53" s="1" t="s">
        <v>261</v>
      </c>
      <c r="F53" s="2" t="s">
        <v>154</v>
      </c>
      <c r="G53" s="2" t="s">
        <v>47</v>
      </c>
      <c r="H53" s="2" t="s">
        <v>105</v>
      </c>
      <c r="I53" s="11" t="s">
        <v>268</v>
      </c>
      <c r="J53" s="20">
        <v>2</v>
      </c>
      <c r="K53" s="7">
        <v>0</v>
      </c>
      <c r="L53" s="18">
        <f t="shared" si="1"/>
        <v>0</v>
      </c>
      <c r="M53" s="93"/>
      <c r="N53" s="67" t="s">
        <v>311</v>
      </c>
      <c r="O53" s="127"/>
    </row>
    <row r="54" spans="2:15" ht="89.25" x14ac:dyDescent="0.25">
      <c r="B54" s="99"/>
      <c r="C54" s="101"/>
      <c r="D54" s="2" t="s">
        <v>95</v>
      </c>
      <c r="E54" s="1" t="s">
        <v>262</v>
      </c>
      <c r="F54" s="2" t="s">
        <v>155</v>
      </c>
      <c r="G54" s="2" t="s">
        <v>47</v>
      </c>
      <c r="H54" s="2" t="s">
        <v>105</v>
      </c>
      <c r="I54" s="11" t="s">
        <v>269</v>
      </c>
      <c r="J54" s="20">
        <v>4</v>
      </c>
      <c r="K54" s="7">
        <v>1</v>
      </c>
      <c r="L54" s="18">
        <f t="shared" si="1"/>
        <v>0.25</v>
      </c>
      <c r="M54" s="93"/>
      <c r="N54" s="69" t="s">
        <v>319</v>
      </c>
      <c r="O54" s="127"/>
    </row>
    <row r="55" spans="2:15" ht="38.25" x14ac:dyDescent="0.25">
      <c r="B55" s="99"/>
      <c r="C55" s="101"/>
      <c r="D55" s="2" t="s">
        <v>96</v>
      </c>
      <c r="E55" s="22" t="s">
        <v>263</v>
      </c>
      <c r="F55" s="2" t="s">
        <v>175</v>
      </c>
      <c r="G55" s="2" t="s">
        <v>47</v>
      </c>
      <c r="H55" s="2" t="s">
        <v>105</v>
      </c>
      <c r="I55" s="11">
        <v>44071</v>
      </c>
      <c r="J55" s="20">
        <v>1</v>
      </c>
      <c r="K55" s="7">
        <v>0</v>
      </c>
      <c r="L55" s="18">
        <f t="shared" si="1"/>
        <v>0</v>
      </c>
      <c r="M55" s="93"/>
      <c r="N55" s="67" t="s">
        <v>311</v>
      </c>
      <c r="O55" s="127"/>
    </row>
    <row r="56" spans="2:15" ht="114.75" x14ac:dyDescent="0.25">
      <c r="B56" s="99"/>
      <c r="C56" s="101"/>
      <c r="D56" s="21" t="s">
        <v>123</v>
      </c>
      <c r="E56" s="22" t="s">
        <v>264</v>
      </c>
      <c r="F56" s="2" t="s">
        <v>265</v>
      </c>
      <c r="G56" s="21" t="s">
        <v>47</v>
      </c>
      <c r="H56" s="2" t="s">
        <v>267</v>
      </c>
      <c r="I56" s="28" t="s">
        <v>270</v>
      </c>
      <c r="J56" s="44">
        <v>4</v>
      </c>
      <c r="K56" s="24">
        <v>1</v>
      </c>
      <c r="L56" s="56">
        <f t="shared" si="1"/>
        <v>0.25</v>
      </c>
      <c r="M56" s="93"/>
      <c r="N56" s="67" t="s">
        <v>323</v>
      </c>
      <c r="O56" s="127"/>
    </row>
    <row r="57" spans="2:15" ht="102" x14ac:dyDescent="0.25">
      <c r="B57" s="103"/>
      <c r="C57" s="102"/>
      <c r="D57" s="21" t="s">
        <v>124</v>
      </c>
      <c r="E57" s="22" t="s">
        <v>266</v>
      </c>
      <c r="F57" s="21" t="s">
        <v>156</v>
      </c>
      <c r="G57" s="21" t="s">
        <v>47</v>
      </c>
      <c r="H57" s="2" t="s">
        <v>256</v>
      </c>
      <c r="I57" s="28" t="s">
        <v>271</v>
      </c>
      <c r="J57" s="44">
        <v>2</v>
      </c>
      <c r="K57" s="24">
        <v>0</v>
      </c>
      <c r="L57" s="56">
        <f t="shared" si="1"/>
        <v>0</v>
      </c>
      <c r="M57" s="93"/>
      <c r="N57" s="67" t="s">
        <v>311</v>
      </c>
      <c r="O57" s="127"/>
    </row>
    <row r="58" spans="2:15" ht="76.5" x14ac:dyDescent="0.25">
      <c r="B58" s="104" t="s">
        <v>99</v>
      </c>
      <c r="C58" s="95" t="s">
        <v>9</v>
      </c>
      <c r="D58" s="63" t="s">
        <v>98</v>
      </c>
      <c r="E58" s="22" t="s">
        <v>272</v>
      </c>
      <c r="F58" s="21" t="s">
        <v>42</v>
      </c>
      <c r="G58" s="21" t="s">
        <v>47</v>
      </c>
      <c r="H58" s="2" t="s">
        <v>66</v>
      </c>
      <c r="I58" s="28">
        <v>44071</v>
      </c>
      <c r="J58" s="44">
        <v>1</v>
      </c>
      <c r="K58" s="24">
        <v>0</v>
      </c>
      <c r="L58" s="56">
        <f t="shared" si="1"/>
        <v>0</v>
      </c>
      <c r="M58" s="93"/>
      <c r="N58" s="67" t="s">
        <v>311</v>
      </c>
      <c r="O58" s="127"/>
    </row>
    <row r="59" spans="2:15" ht="76.5" x14ac:dyDescent="0.25">
      <c r="B59" s="105"/>
      <c r="C59" s="95"/>
      <c r="D59" s="63" t="s">
        <v>125</v>
      </c>
      <c r="E59" s="22" t="s">
        <v>273</v>
      </c>
      <c r="F59" s="21" t="s">
        <v>42</v>
      </c>
      <c r="G59" s="21" t="s">
        <v>47</v>
      </c>
      <c r="H59" s="2" t="s">
        <v>267</v>
      </c>
      <c r="I59" s="28" t="s">
        <v>274</v>
      </c>
      <c r="J59" s="44">
        <v>2</v>
      </c>
      <c r="K59" s="24">
        <v>1</v>
      </c>
      <c r="L59" s="56">
        <f t="shared" si="1"/>
        <v>0.5</v>
      </c>
      <c r="M59" s="93"/>
      <c r="N59" s="67" t="s">
        <v>324</v>
      </c>
      <c r="O59" s="127"/>
    </row>
    <row r="60" spans="2:15" ht="76.5" x14ac:dyDescent="0.25">
      <c r="B60" s="105"/>
      <c r="C60" s="95"/>
      <c r="D60" s="63" t="s">
        <v>126</v>
      </c>
      <c r="E60" s="22" t="s">
        <v>275</v>
      </c>
      <c r="F60" s="21" t="s">
        <v>276</v>
      </c>
      <c r="G60" s="21" t="s">
        <v>47</v>
      </c>
      <c r="H60" s="2" t="s">
        <v>66</v>
      </c>
      <c r="I60" s="28" t="s">
        <v>277</v>
      </c>
      <c r="J60" s="44">
        <v>2</v>
      </c>
      <c r="K60" s="24">
        <v>0</v>
      </c>
      <c r="L60" s="56">
        <f t="shared" si="1"/>
        <v>0</v>
      </c>
      <c r="M60" s="93"/>
      <c r="N60" s="67" t="s">
        <v>311</v>
      </c>
      <c r="O60" s="127"/>
    </row>
    <row r="61" spans="2:15" ht="76.5" x14ac:dyDescent="0.25">
      <c r="B61" s="105"/>
      <c r="C61" s="95"/>
      <c r="D61" s="63" t="s">
        <v>127</v>
      </c>
      <c r="E61" s="22" t="s">
        <v>278</v>
      </c>
      <c r="F61" s="21" t="s">
        <v>128</v>
      </c>
      <c r="G61" s="21" t="s">
        <v>47</v>
      </c>
      <c r="H61" s="2" t="s">
        <v>66</v>
      </c>
      <c r="I61" s="28">
        <v>44196</v>
      </c>
      <c r="J61" s="44">
        <v>1</v>
      </c>
      <c r="K61" s="24">
        <v>0</v>
      </c>
      <c r="L61" s="56">
        <f t="shared" si="1"/>
        <v>0</v>
      </c>
      <c r="M61" s="93"/>
      <c r="N61" s="67" t="s">
        <v>311</v>
      </c>
      <c r="O61" s="127"/>
    </row>
    <row r="62" spans="2:15" ht="51" x14ac:dyDescent="0.25">
      <c r="B62" s="105"/>
      <c r="C62" s="95"/>
      <c r="D62" s="63" t="s">
        <v>129</v>
      </c>
      <c r="E62" s="22" t="s">
        <v>279</v>
      </c>
      <c r="F62" s="21" t="s">
        <v>156</v>
      </c>
      <c r="G62" s="21" t="s">
        <v>47</v>
      </c>
      <c r="H62" s="21" t="s">
        <v>70</v>
      </c>
      <c r="I62" s="28" t="s">
        <v>197</v>
      </c>
      <c r="J62" s="30">
        <v>1</v>
      </c>
      <c r="K62" s="24">
        <v>0</v>
      </c>
      <c r="L62" s="56">
        <f t="shared" si="1"/>
        <v>0</v>
      </c>
      <c r="M62" s="93"/>
      <c r="N62" s="67" t="s">
        <v>311</v>
      </c>
      <c r="O62" s="127"/>
    </row>
    <row r="63" spans="2:15" x14ac:dyDescent="0.25">
      <c r="B63" s="85" t="s">
        <v>157</v>
      </c>
      <c r="C63" s="85"/>
      <c r="D63" s="85"/>
      <c r="E63" s="85"/>
      <c r="F63" s="85"/>
      <c r="G63" s="85"/>
      <c r="H63" s="85"/>
      <c r="I63" s="85"/>
      <c r="J63" s="85"/>
      <c r="K63" s="85"/>
      <c r="L63" s="85"/>
      <c r="M63" s="85"/>
      <c r="N63" s="86"/>
      <c r="O63" s="127"/>
    </row>
    <row r="64" spans="2:15" ht="63.75" x14ac:dyDescent="0.25">
      <c r="B64" s="87" t="s">
        <v>38</v>
      </c>
      <c r="C64" s="88"/>
      <c r="D64" s="90" t="s">
        <v>12</v>
      </c>
      <c r="E64" s="91"/>
      <c r="F64" s="52" t="s">
        <v>4</v>
      </c>
      <c r="G64" s="52" t="s">
        <v>159</v>
      </c>
      <c r="H64" s="52" t="s">
        <v>13</v>
      </c>
      <c r="I64" s="52" t="s">
        <v>14</v>
      </c>
      <c r="J64" s="52" t="s">
        <v>39</v>
      </c>
      <c r="K64" s="52" t="s">
        <v>2</v>
      </c>
      <c r="L64" s="52" t="s">
        <v>45</v>
      </c>
      <c r="M64" s="52" t="s">
        <v>11</v>
      </c>
      <c r="N64" s="55" t="s">
        <v>40</v>
      </c>
      <c r="O64" s="127"/>
    </row>
    <row r="65" spans="2:15" ht="114.75" x14ac:dyDescent="0.25">
      <c r="B65" s="79" t="s">
        <v>30</v>
      </c>
      <c r="C65" s="77" t="s">
        <v>31</v>
      </c>
      <c r="D65" s="2" t="s">
        <v>100</v>
      </c>
      <c r="E65" s="1" t="s">
        <v>163</v>
      </c>
      <c r="F65" s="2" t="s">
        <v>158</v>
      </c>
      <c r="G65" s="8" t="s">
        <v>160</v>
      </c>
      <c r="H65" s="2" t="s">
        <v>132</v>
      </c>
      <c r="I65" s="11" t="s">
        <v>260</v>
      </c>
      <c r="J65" s="20">
        <v>3</v>
      </c>
      <c r="K65" s="17">
        <v>1</v>
      </c>
      <c r="L65" s="18">
        <f t="shared" ref="L65:L77" si="2">+K65/J65</f>
        <v>0.33333333333333331</v>
      </c>
      <c r="M65" s="92">
        <f>AVERAGE(L65:L77)</f>
        <v>0.14743589743589741</v>
      </c>
      <c r="N65" s="69" t="s">
        <v>316</v>
      </c>
      <c r="O65" s="127"/>
    </row>
    <row r="66" spans="2:15" ht="51" x14ac:dyDescent="0.25">
      <c r="B66" s="89"/>
      <c r="C66" s="110"/>
      <c r="D66" s="2" t="s">
        <v>101</v>
      </c>
      <c r="E66" s="1" t="s">
        <v>280</v>
      </c>
      <c r="F66" s="2" t="s">
        <v>283</v>
      </c>
      <c r="G66" s="8" t="s">
        <v>308</v>
      </c>
      <c r="H66" s="2" t="s">
        <v>132</v>
      </c>
      <c r="I66" s="11">
        <v>43951</v>
      </c>
      <c r="J66" s="20">
        <v>1</v>
      </c>
      <c r="K66" s="17">
        <v>0</v>
      </c>
      <c r="L66" s="18">
        <f t="shared" si="2"/>
        <v>0</v>
      </c>
      <c r="M66" s="93"/>
      <c r="N66" s="67" t="s">
        <v>333</v>
      </c>
      <c r="O66" s="127"/>
    </row>
    <row r="67" spans="2:15" ht="89.25" x14ac:dyDescent="0.25">
      <c r="B67" s="89"/>
      <c r="C67" s="110"/>
      <c r="D67" s="2" t="s">
        <v>102</v>
      </c>
      <c r="E67" s="1" t="s">
        <v>281</v>
      </c>
      <c r="F67" s="2" t="s">
        <v>161</v>
      </c>
      <c r="G67" s="8" t="s">
        <v>309</v>
      </c>
      <c r="H67" s="2" t="s">
        <v>162</v>
      </c>
      <c r="I67" s="11" t="s">
        <v>260</v>
      </c>
      <c r="J67" s="20">
        <v>3</v>
      </c>
      <c r="K67" s="17">
        <v>1</v>
      </c>
      <c r="L67" s="18">
        <f t="shared" si="2"/>
        <v>0.33333333333333331</v>
      </c>
      <c r="M67" s="93"/>
      <c r="N67" s="67" t="s">
        <v>328</v>
      </c>
      <c r="O67" s="127"/>
    </row>
    <row r="68" spans="2:15" ht="51" x14ac:dyDescent="0.25">
      <c r="B68" s="89"/>
      <c r="C68" s="110"/>
      <c r="D68" s="2" t="s">
        <v>131</v>
      </c>
      <c r="E68" s="1" t="s">
        <v>164</v>
      </c>
      <c r="F68" s="2" t="s">
        <v>130</v>
      </c>
      <c r="G68" s="8" t="s">
        <v>156</v>
      </c>
      <c r="H68" s="2" t="s">
        <v>70</v>
      </c>
      <c r="I68" s="11">
        <v>44012</v>
      </c>
      <c r="J68" s="20">
        <v>1</v>
      </c>
      <c r="K68" s="17">
        <v>0</v>
      </c>
      <c r="L68" s="18">
        <f t="shared" si="2"/>
        <v>0</v>
      </c>
      <c r="M68" s="93"/>
      <c r="N68" s="67" t="s">
        <v>311</v>
      </c>
      <c r="O68" s="127"/>
    </row>
    <row r="69" spans="2:15" ht="76.5" x14ac:dyDescent="0.25">
      <c r="B69" s="89"/>
      <c r="C69" s="110"/>
      <c r="D69" s="2" t="s">
        <v>133</v>
      </c>
      <c r="E69" s="1" t="s">
        <v>282</v>
      </c>
      <c r="F69" s="2" t="s">
        <v>284</v>
      </c>
      <c r="G69" s="8" t="s">
        <v>165</v>
      </c>
      <c r="H69" s="2" t="s">
        <v>22</v>
      </c>
      <c r="I69" s="11">
        <v>44043</v>
      </c>
      <c r="J69" s="20">
        <v>1</v>
      </c>
      <c r="K69" s="17">
        <v>0</v>
      </c>
      <c r="L69" s="18">
        <f t="shared" si="2"/>
        <v>0</v>
      </c>
      <c r="M69" s="93"/>
      <c r="N69" s="67" t="s">
        <v>311</v>
      </c>
      <c r="O69" s="127"/>
    </row>
    <row r="70" spans="2:15" ht="180" x14ac:dyDescent="0.25">
      <c r="B70" s="79" t="s">
        <v>103</v>
      </c>
      <c r="C70" s="77" t="s">
        <v>34</v>
      </c>
      <c r="D70" s="2" t="s">
        <v>104</v>
      </c>
      <c r="E70" s="1" t="s">
        <v>286</v>
      </c>
      <c r="F70" s="2" t="s">
        <v>167</v>
      </c>
      <c r="G70" s="8" t="s">
        <v>166</v>
      </c>
      <c r="H70" s="2" t="s">
        <v>105</v>
      </c>
      <c r="I70" s="11" t="s">
        <v>269</v>
      </c>
      <c r="J70" s="20">
        <v>4</v>
      </c>
      <c r="K70" s="17">
        <v>1</v>
      </c>
      <c r="L70" s="18">
        <f t="shared" si="2"/>
        <v>0.25</v>
      </c>
      <c r="M70" s="93"/>
      <c r="N70" s="68" t="s">
        <v>318</v>
      </c>
      <c r="O70" s="127"/>
    </row>
    <row r="71" spans="2:15" ht="63.75" x14ac:dyDescent="0.25">
      <c r="B71" s="80"/>
      <c r="C71" s="78"/>
      <c r="D71" s="2" t="s">
        <v>285</v>
      </c>
      <c r="E71" s="1" t="s">
        <v>287</v>
      </c>
      <c r="F71" s="2" t="s">
        <v>42</v>
      </c>
      <c r="G71" s="8" t="s">
        <v>310</v>
      </c>
      <c r="H71" s="2" t="s">
        <v>105</v>
      </c>
      <c r="I71" s="11" t="s">
        <v>288</v>
      </c>
      <c r="J71" s="20">
        <v>2</v>
      </c>
      <c r="K71" s="17">
        <v>0</v>
      </c>
      <c r="L71" s="18">
        <f t="shared" si="2"/>
        <v>0</v>
      </c>
      <c r="M71" s="93"/>
      <c r="N71" s="67" t="s">
        <v>311</v>
      </c>
      <c r="O71" s="127"/>
    </row>
    <row r="72" spans="2:15" ht="63.75" x14ac:dyDescent="0.25">
      <c r="B72" s="79" t="s">
        <v>109</v>
      </c>
      <c r="C72" s="77" t="s">
        <v>35</v>
      </c>
      <c r="D72" s="2" t="s">
        <v>106</v>
      </c>
      <c r="E72" s="13" t="s">
        <v>289</v>
      </c>
      <c r="F72" s="12" t="s">
        <v>292</v>
      </c>
      <c r="G72" s="8" t="s">
        <v>168</v>
      </c>
      <c r="H72" s="2" t="s">
        <v>105</v>
      </c>
      <c r="I72" s="11" t="s">
        <v>294</v>
      </c>
      <c r="J72" s="20">
        <v>2</v>
      </c>
      <c r="K72" s="17">
        <v>0</v>
      </c>
      <c r="L72" s="18">
        <f t="shared" si="2"/>
        <v>0</v>
      </c>
      <c r="M72" s="93"/>
      <c r="N72" s="67" t="s">
        <v>311</v>
      </c>
      <c r="O72" s="127"/>
    </row>
    <row r="73" spans="2:15" ht="76.5" x14ac:dyDescent="0.25">
      <c r="B73" s="89"/>
      <c r="C73" s="110"/>
      <c r="D73" s="2" t="s">
        <v>107</v>
      </c>
      <c r="E73" s="13" t="s">
        <v>290</v>
      </c>
      <c r="F73" s="12" t="s">
        <v>169</v>
      </c>
      <c r="G73" s="8" t="s">
        <v>170</v>
      </c>
      <c r="H73" s="2" t="s">
        <v>97</v>
      </c>
      <c r="I73" s="15">
        <v>44165</v>
      </c>
      <c r="J73" s="20">
        <v>1</v>
      </c>
      <c r="K73" s="17">
        <v>0</v>
      </c>
      <c r="L73" s="18">
        <f t="shared" si="2"/>
        <v>0</v>
      </c>
      <c r="M73" s="93"/>
      <c r="N73" s="67" t="s">
        <v>311</v>
      </c>
      <c r="O73" s="127"/>
    </row>
    <row r="74" spans="2:15" ht="63.75" x14ac:dyDescent="0.25">
      <c r="B74" s="89"/>
      <c r="C74" s="110"/>
      <c r="D74" s="2" t="s">
        <v>108</v>
      </c>
      <c r="E74" s="13" t="s">
        <v>291</v>
      </c>
      <c r="F74" s="12" t="s">
        <v>293</v>
      </c>
      <c r="G74" s="8" t="s">
        <v>171</v>
      </c>
      <c r="H74" s="2" t="s">
        <v>105</v>
      </c>
      <c r="I74" s="11" t="s">
        <v>295</v>
      </c>
      <c r="J74" s="20">
        <v>2</v>
      </c>
      <c r="K74" s="17">
        <v>0</v>
      </c>
      <c r="L74" s="18">
        <f t="shared" si="2"/>
        <v>0</v>
      </c>
      <c r="M74" s="93"/>
      <c r="N74" s="67" t="s">
        <v>311</v>
      </c>
      <c r="O74" s="127"/>
    </row>
    <row r="75" spans="2:15" ht="127.5" x14ac:dyDescent="0.25">
      <c r="B75" s="79" t="s">
        <v>110</v>
      </c>
      <c r="C75" s="77" t="s">
        <v>36</v>
      </c>
      <c r="D75" s="2" t="s">
        <v>111</v>
      </c>
      <c r="E75" s="1" t="s">
        <v>172</v>
      </c>
      <c r="F75" s="2" t="s">
        <v>173</v>
      </c>
      <c r="G75" s="2" t="s">
        <v>174</v>
      </c>
      <c r="H75" s="21" t="s">
        <v>297</v>
      </c>
      <c r="I75" s="11" t="s">
        <v>298</v>
      </c>
      <c r="J75" s="20">
        <v>2</v>
      </c>
      <c r="K75" s="17">
        <v>0</v>
      </c>
      <c r="L75" s="18">
        <f t="shared" si="2"/>
        <v>0</v>
      </c>
      <c r="M75" s="93"/>
      <c r="N75" s="67" t="s">
        <v>311</v>
      </c>
      <c r="O75" s="127"/>
    </row>
    <row r="76" spans="2:15" ht="89.25" x14ac:dyDescent="0.25">
      <c r="B76" s="80"/>
      <c r="C76" s="78"/>
      <c r="D76" s="2" t="s">
        <v>296</v>
      </c>
      <c r="E76" s="22" t="s">
        <v>299</v>
      </c>
      <c r="F76" s="21" t="s">
        <v>300</v>
      </c>
      <c r="G76" s="21" t="s">
        <v>302</v>
      </c>
      <c r="H76" s="21" t="s">
        <v>301</v>
      </c>
      <c r="I76" s="65">
        <v>43951</v>
      </c>
      <c r="J76" s="17">
        <v>1</v>
      </c>
      <c r="K76" s="32">
        <v>1</v>
      </c>
      <c r="L76" s="64">
        <f t="shared" si="2"/>
        <v>1</v>
      </c>
      <c r="M76" s="93"/>
      <c r="N76" s="67" t="s">
        <v>337</v>
      </c>
      <c r="O76" s="127"/>
    </row>
    <row r="77" spans="2:15" ht="51.75" thickBot="1" x14ac:dyDescent="0.3">
      <c r="B77" s="57" t="s">
        <v>112</v>
      </c>
      <c r="C77" s="58" t="s">
        <v>37</v>
      </c>
      <c r="D77" s="21" t="s">
        <v>113</v>
      </c>
      <c r="E77" s="22" t="s">
        <v>176</v>
      </c>
      <c r="F77" s="21" t="s">
        <v>54</v>
      </c>
      <c r="G77" s="23" t="s">
        <v>175</v>
      </c>
      <c r="H77" s="21" t="s">
        <v>105</v>
      </c>
      <c r="I77" s="28" t="s">
        <v>303</v>
      </c>
      <c r="J77" s="30">
        <v>2</v>
      </c>
      <c r="K77" s="32">
        <v>0</v>
      </c>
      <c r="L77" s="56">
        <f t="shared" si="2"/>
        <v>0</v>
      </c>
      <c r="M77" s="94"/>
      <c r="N77" s="67" t="s">
        <v>311</v>
      </c>
      <c r="O77" s="127"/>
    </row>
    <row r="78" spans="2:15" ht="15.75" thickBot="1" x14ac:dyDescent="0.3">
      <c r="B78" s="133" t="s">
        <v>134</v>
      </c>
      <c r="C78" s="134"/>
      <c r="D78" s="134"/>
      <c r="E78" s="134"/>
      <c r="F78" s="134"/>
      <c r="G78" s="134"/>
      <c r="H78" s="134"/>
      <c r="I78" s="134"/>
      <c r="J78" s="134"/>
      <c r="K78" s="134"/>
      <c r="L78" s="134"/>
      <c r="M78" s="134"/>
      <c r="N78" s="134"/>
      <c r="O78" s="127"/>
    </row>
    <row r="79" spans="2:15" ht="63.75" x14ac:dyDescent="0.25">
      <c r="B79" s="87" t="s">
        <v>38</v>
      </c>
      <c r="C79" s="88"/>
      <c r="D79" s="90" t="s">
        <v>12</v>
      </c>
      <c r="E79" s="91"/>
      <c r="F79" s="52" t="s">
        <v>4</v>
      </c>
      <c r="G79" s="52" t="s">
        <v>10</v>
      </c>
      <c r="H79" s="52" t="s">
        <v>13</v>
      </c>
      <c r="I79" s="52" t="s">
        <v>14</v>
      </c>
      <c r="J79" s="52" t="s">
        <v>39</v>
      </c>
      <c r="K79" s="52" t="s">
        <v>2</v>
      </c>
      <c r="L79" s="52" t="s">
        <v>45</v>
      </c>
      <c r="M79" s="52" t="s">
        <v>11</v>
      </c>
      <c r="N79" s="55" t="s">
        <v>40</v>
      </c>
      <c r="O79" s="127"/>
    </row>
    <row r="80" spans="2:15" ht="51" x14ac:dyDescent="0.25">
      <c r="B80" s="79" t="s">
        <v>114</v>
      </c>
      <c r="C80" s="77" t="s">
        <v>135</v>
      </c>
      <c r="D80" s="2" t="s">
        <v>115</v>
      </c>
      <c r="E80" s="1" t="s">
        <v>305</v>
      </c>
      <c r="F80" s="2" t="s">
        <v>177</v>
      </c>
      <c r="G80" s="8" t="s">
        <v>47</v>
      </c>
      <c r="H80" s="2" t="s">
        <v>56</v>
      </c>
      <c r="I80" s="11" t="s">
        <v>197</v>
      </c>
      <c r="J80" s="20">
        <v>2</v>
      </c>
      <c r="K80" s="17">
        <v>0</v>
      </c>
      <c r="L80" s="18">
        <f>+K80/J80</f>
        <v>0</v>
      </c>
      <c r="M80" s="92">
        <f>AVERAGE(L80:L83)</f>
        <v>0</v>
      </c>
      <c r="N80" s="67" t="s">
        <v>311</v>
      </c>
      <c r="O80" s="127"/>
    </row>
    <row r="81" spans="2:15" ht="89.25" x14ac:dyDescent="0.25">
      <c r="B81" s="80"/>
      <c r="C81" s="78"/>
      <c r="D81" s="2" t="s">
        <v>304</v>
      </c>
      <c r="E81" s="1" t="s">
        <v>306</v>
      </c>
      <c r="F81" s="2" t="s">
        <v>42</v>
      </c>
      <c r="G81" s="8" t="s">
        <v>47</v>
      </c>
      <c r="H81" s="2" t="s">
        <v>151</v>
      </c>
      <c r="I81" s="11">
        <v>44183</v>
      </c>
      <c r="J81" s="20">
        <v>1</v>
      </c>
      <c r="K81" s="17">
        <v>0</v>
      </c>
      <c r="L81" s="18">
        <f>+K81/J81</f>
        <v>0</v>
      </c>
      <c r="M81" s="93"/>
      <c r="N81" s="67" t="s">
        <v>311</v>
      </c>
      <c r="O81" s="127"/>
    </row>
    <row r="82" spans="2:15" ht="63.75" x14ac:dyDescent="0.25">
      <c r="B82" s="48" t="s">
        <v>117</v>
      </c>
      <c r="C82" s="47" t="s">
        <v>136</v>
      </c>
      <c r="D82" s="2" t="s">
        <v>116</v>
      </c>
      <c r="E82" s="1" t="s">
        <v>178</v>
      </c>
      <c r="F82" s="2" t="s">
        <v>177</v>
      </c>
      <c r="G82" s="8" t="s">
        <v>47</v>
      </c>
      <c r="H82" s="2" t="s">
        <v>56</v>
      </c>
      <c r="I82" s="11" t="s">
        <v>197</v>
      </c>
      <c r="J82" s="20">
        <v>2</v>
      </c>
      <c r="K82" s="17">
        <v>0</v>
      </c>
      <c r="L82" s="18">
        <f>+K82/J82</f>
        <v>0</v>
      </c>
      <c r="M82" s="93"/>
      <c r="N82" s="67" t="s">
        <v>311</v>
      </c>
      <c r="O82" s="127"/>
    </row>
    <row r="83" spans="2:15" ht="64.5" thickBot="1" x14ac:dyDescent="0.3">
      <c r="B83" s="49" t="s">
        <v>137</v>
      </c>
      <c r="C83" s="50" t="s">
        <v>138</v>
      </c>
      <c r="D83" s="34" t="s">
        <v>139</v>
      </c>
      <c r="E83" s="35" t="s">
        <v>307</v>
      </c>
      <c r="F83" s="34" t="s">
        <v>177</v>
      </c>
      <c r="G83" s="36" t="s">
        <v>47</v>
      </c>
      <c r="H83" s="34" t="s">
        <v>56</v>
      </c>
      <c r="I83" s="66" t="s">
        <v>197</v>
      </c>
      <c r="J83" s="37">
        <v>2</v>
      </c>
      <c r="K83" s="38">
        <v>0</v>
      </c>
      <c r="L83" s="39">
        <f>+K83/J83</f>
        <v>0</v>
      </c>
      <c r="M83" s="94"/>
      <c r="N83" s="67" t="s">
        <v>311</v>
      </c>
      <c r="O83" s="128"/>
    </row>
    <row r="88" spans="2:15" x14ac:dyDescent="0.25">
      <c r="C88" s="81"/>
      <c r="D88" s="81"/>
      <c r="E88" s="81"/>
      <c r="F88" s="81"/>
      <c r="G88" s="81"/>
      <c r="H88" s="40"/>
      <c r="I88" s="40"/>
      <c r="J88" s="40"/>
      <c r="K88" s="83"/>
      <c r="L88" s="83"/>
      <c r="M88" s="83"/>
      <c r="N88" s="83"/>
    </row>
    <row r="89" spans="2:15" x14ac:dyDescent="0.25">
      <c r="C89" s="82" t="s">
        <v>315</v>
      </c>
      <c r="D89" s="82"/>
      <c r="E89" s="82"/>
      <c r="F89" s="82"/>
      <c r="G89" s="82"/>
      <c r="H89" s="42"/>
      <c r="I89" s="42"/>
      <c r="J89" s="46"/>
      <c r="K89" s="84" t="s">
        <v>314</v>
      </c>
      <c r="L89" s="84"/>
      <c r="M89" s="84"/>
      <c r="N89" s="84"/>
    </row>
    <row r="90" spans="2:15" x14ac:dyDescent="0.25">
      <c r="C90" s="75" t="s">
        <v>118</v>
      </c>
      <c r="D90" s="75"/>
      <c r="E90" s="75"/>
      <c r="F90" s="75"/>
      <c r="G90" s="75"/>
      <c r="H90" s="43"/>
      <c r="I90" s="43"/>
      <c r="J90" s="43"/>
      <c r="K90" s="75" t="s">
        <v>332</v>
      </c>
      <c r="L90" s="75"/>
      <c r="M90" s="75"/>
      <c r="N90" s="75"/>
    </row>
    <row r="91" spans="2:15" x14ac:dyDescent="0.25">
      <c r="C91" s="45"/>
      <c r="D91" s="45"/>
      <c r="E91" s="45"/>
      <c r="F91" s="45"/>
      <c r="G91" s="45"/>
      <c r="H91" s="43"/>
      <c r="I91" s="43"/>
      <c r="J91" s="43"/>
      <c r="K91" s="45"/>
      <c r="L91" s="45"/>
      <c r="M91" s="45"/>
      <c r="N91" s="45"/>
    </row>
    <row r="92" spans="2:15" x14ac:dyDescent="0.25">
      <c r="C92" s="59"/>
      <c r="D92" s="59"/>
      <c r="E92" s="59"/>
      <c r="F92" s="59"/>
      <c r="G92" s="59"/>
      <c r="H92" s="43"/>
      <c r="I92" s="43"/>
      <c r="J92" s="43"/>
      <c r="K92" s="59"/>
      <c r="L92" s="59"/>
      <c r="M92" s="59"/>
      <c r="N92" s="59"/>
    </row>
    <row r="93" spans="2:15" x14ac:dyDescent="0.25">
      <c r="C93" s="70"/>
      <c r="D93" s="70"/>
      <c r="E93" s="70"/>
      <c r="F93" s="70"/>
      <c r="G93" s="70"/>
      <c r="H93" s="43"/>
      <c r="I93" s="43"/>
      <c r="J93" s="43"/>
      <c r="K93" s="70"/>
      <c r="L93" s="70"/>
      <c r="M93" s="70"/>
      <c r="N93" s="70"/>
    </row>
    <row r="95" spans="2:15" x14ac:dyDescent="0.25">
      <c r="C95" s="71"/>
      <c r="D95" s="71"/>
      <c r="E95" s="71"/>
      <c r="F95" s="71"/>
      <c r="G95" s="71"/>
    </row>
    <row r="96" spans="2:15" x14ac:dyDescent="0.25">
      <c r="C96" s="75" t="s">
        <v>331</v>
      </c>
      <c r="D96" s="76"/>
      <c r="E96" s="76"/>
      <c r="F96" s="76"/>
      <c r="G96" s="76"/>
    </row>
    <row r="97" spans="3:7" x14ac:dyDescent="0.25">
      <c r="C97" s="75" t="s">
        <v>332</v>
      </c>
      <c r="D97" s="75"/>
      <c r="E97" s="75"/>
      <c r="F97" s="75"/>
      <c r="G97" s="75"/>
    </row>
  </sheetData>
  <mergeCells count="64">
    <mergeCell ref="B14:N14"/>
    <mergeCell ref="B15:C15"/>
    <mergeCell ref="D15:E15"/>
    <mergeCell ref="B16:N16"/>
    <mergeCell ref="B19:B30"/>
    <mergeCell ref="C19:C30"/>
    <mergeCell ref="M19:M40"/>
    <mergeCell ref="B78:N78"/>
    <mergeCell ref="B79:C79"/>
    <mergeCell ref="B53:B57"/>
    <mergeCell ref="B41:N41"/>
    <mergeCell ref="B42:C42"/>
    <mergeCell ref="B31:B33"/>
    <mergeCell ref="B36:B40"/>
    <mergeCell ref="M9:M13"/>
    <mergeCell ref="B8:C8"/>
    <mergeCell ref="B7:O7"/>
    <mergeCell ref="B2:O2"/>
    <mergeCell ref="B3:O3"/>
    <mergeCell ref="B5:O5"/>
    <mergeCell ref="B6:O6"/>
    <mergeCell ref="D8:E8"/>
    <mergeCell ref="B4:O4"/>
    <mergeCell ref="O9:O83"/>
    <mergeCell ref="B17:N17"/>
    <mergeCell ref="C31:C33"/>
    <mergeCell ref="D79:E79"/>
    <mergeCell ref="C72:C74"/>
    <mergeCell ref="C36:C40"/>
    <mergeCell ref="C53:C57"/>
    <mergeCell ref="C51:C52"/>
    <mergeCell ref="B51:B52"/>
    <mergeCell ref="B72:B74"/>
    <mergeCell ref="C65:C69"/>
    <mergeCell ref="C58:C62"/>
    <mergeCell ref="M43:M62"/>
    <mergeCell ref="B18:C18"/>
    <mergeCell ref="B47:B50"/>
    <mergeCell ref="C47:C50"/>
    <mergeCell ref="C43:C46"/>
    <mergeCell ref="B43:B46"/>
    <mergeCell ref="B58:B62"/>
    <mergeCell ref="D18:E18"/>
    <mergeCell ref="D42:E42"/>
    <mergeCell ref="C90:G90"/>
    <mergeCell ref="K88:N88"/>
    <mergeCell ref="K89:N89"/>
    <mergeCell ref="K90:N90"/>
    <mergeCell ref="B63:N63"/>
    <mergeCell ref="B64:C64"/>
    <mergeCell ref="B65:B69"/>
    <mergeCell ref="D64:E64"/>
    <mergeCell ref="M80:M83"/>
    <mergeCell ref="M65:M77"/>
    <mergeCell ref="C96:G96"/>
    <mergeCell ref="C97:G97"/>
    <mergeCell ref="C70:C71"/>
    <mergeCell ref="B70:B71"/>
    <mergeCell ref="C75:C76"/>
    <mergeCell ref="B75:B76"/>
    <mergeCell ref="C80:C81"/>
    <mergeCell ref="B80:B81"/>
    <mergeCell ref="C88:G88"/>
    <mergeCell ref="C89:G89"/>
  </mergeCells>
  <conditionalFormatting sqref="L10:L13">
    <cfRule type="cellIs" dxfId="22" priority="70" stopIfTrue="1" operator="between">
      <formula>0</formula>
      <formula>59</formula>
    </cfRule>
  </conditionalFormatting>
  <conditionalFormatting sqref="L9:L13 L19:L40 L43:L62 L65:L77 L80:L83">
    <cfRule type="cellIs" dxfId="21" priority="63" stopIfTrue="1" operator="between">
      <formula>80%</formula>
      <formula>100%</formula>
    </cfRule>
    <cfRule type="cellIs" dxfId="20" priority="64" stopIfTrue="1" operator="between">
      <formula>60%</formula>
      <formula>79.9%</formula>
    </cfRule>
    <cfRule type="cellIs" dxfId="19" priority="66" stopIfTrue="1" operator="lessThan">
      <formula>60%</formula>
    </cfRule>
  </conditionalFormatting>
  <conditionalFormatting sqref="M9">
    <cfRule type="cellIs" dxfId="18" priority="26" stopIfTrue="1" operator="between">
      <formula>0</formula>
      <formula>59</formula>
    </cfRule>
  </conditionalFormatting>
  <conditionalFormatting sqref="M9">
    <cfRule type="cellIs" dxfId="17" priority="23" stopIfTrue="1" operator="between">
      <formula>80%</formula>
      <formula>100%</formula>
    </cfRule>
    <cfRule type="cellIs" dxfId="16" priority="24" stopIfTrue="1" operator="between">
      <formula>60%</formula>
      <formula>79.9%</formula>
    </cfRule>
    <cfRule type="cellIs" dxfId="15" priority="25" stopIfTrue="1" operator="lessThan">
      <formula>60%</formula>
    </cfRule>
  </conditionalFormatting>
  <conditionalFormatting sqref="M19">
    <cfRule type="cellIs" dxfId="14" priority="16" stopIfTrue="1" operator="between">
      <formula>80%</formula>
      <formula>100%</formula>
    </cfRule>
    <cfRule type="cellIs" dxfId="13" priority="17" stopIfTrue="1" operator="between">
      <formula>60%</formula>
      <formula>79.9%</formula>
    </cfRule>
    <cfRule type="cellIs" dxfId="12" priority="18" stopIfTrue="1" operator="lessThan">
      <formula>60%</formula>
    </cfRule>
  </conditionalFormatting>
  <conditionalFormatting sqref="M43">
    <cfRule type="cellIs" dxfId="11" priority="13" stopIfTrue="1" operator="between">
      <formula>80%</formula>
      <formula>100%</formula>
    </cfRule>
    <cfRule type="cellIs" dxfId="10" priority="14" stopIfTrue="1" operator="between">
      <formula>60%</formula>
      <formula>79.9%</formula>
    </cfRule>
    <cfRule type="cellIs" dxfId="9" priority="15" stopIfTrue="1" operator="lessThan">
      <formula>60%</formula>
    </cfRule>
  </conditionalFormatting>
  <conditionalFormatting sqref="M65">
    <cfRule type="cellIs" dxfId="8" priority="10" stopIfTrue="1" operator="between">
      <formula>80%</formula>
      <formula>100%</formula>
    </cfRule>
    <cfRule type="cellIs" dxfId="7" priority="11" stopIfTrue="1" operator="between">
      <formula>60%</formula>
      <formula>79.9%</formula>
    </cfRule>
    <cfRule type="cellIs" dxfId="6" priority="12" stopIfTrue="1" operator="lessThan">
      <formula>60%</formula>
    </cfRule>
  </conditionalFormatting>
  <conditionalFormatting sqref="O9">
    <cfRule type="cellIs" dxfId="5" priority="7" stopIfTrue="1" operator="between">
      <formula>80%</formula>
      <formula>100%</formula>
    </cfRule>
    <cfRule type="cellIs" dxfId="4" priority="8" stopIfTrue="1" operator="between">
      <formula>60%</formula>
      <formula>79.9%</formula>
    </cfRule>
    <cfRule type="cellIs" dxfId="3" priority="9" stopIfTrue="1" operator="lessThan">
      <formula>60%</formula>
    </cfRule>
  </conditionalFormatting>
  <conditionalFormatting sqref="M80:M81">
    <cfRule type="cellIs" dxfId="2" priority="1" stopIfTrue="1" operator="between">
      <formula>80%</formula>
      <formula>100%</formula>
    </cfRule>
    <cfRule type="cellIs" dxfId="1" priority="2" stopIfTrue="1" operator="between">
      <formula>60%</formula>
      <formula>79.9%</formula>
    </cfRule>
    <cfRule type="cellIs" dxfId="0" priority="3" stopIfTrue="1" operator="lessThan">
      <formula>60%</formula>
    </cfRule>
  </conditionalFormatting>
  <hyperlinks>
    <hyperlink ref="N27" r:id="rId1" display="https://www.fiscalia.gov.co/colombia/servicios-de-informacion-al-ciudadano/consultas/informes-de-resultados-operacionales/"/>
    <hyperlink ref="N28" r:id="rId2" display="https://www.fiscalia.gov.co/colombia/servicios-de-informacion-al-ciudadano/consultas/informes-de-resultados-operacionales/"/>
  </hyperlinks>
  <pageMargins left="0.70866141732283472" right="0.31496062992125984" top="0.74803149606299213" bottom="0.74803149606299213" header="0.31496062992125984" footer="0.31496062992125984"/>
  <pageSetup scale="6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 PLAN ANTIC Y ATN C SEGUIM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Elizabeth Leon Dimas</dc:creator>
  <cp:lastModifiedBy>Sebastian Pulido Almeida</cp:lastModifiedBy>
  <cp:lastPrinted>2020-05-16T00:04:45Z</cp:lastPrinted>
  <dcterms:created xsi:type="dcterms:W3CDTF">2016-04-11T20:43:22Z</dcterms:created>
  <dcterms:modified xsi:type="dcterms:W3CDTF">2020-05-16T00:05:29Z</dcterms:modified>
</cp:coreProperties>
</file>