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D:\Usuarios\79380187\Documents\"/>
    </mc:Choice>
  </mc:AlternateContent>
  <xr:revisionPtr revIDLastSave="0" documentId="13_ncr:1_{3BF32024-C070-424E-9587-34937528BF9A}" xr6:coauthVersionLast="47" xr6:coauthVersionMax="47" xr10:uidLastSave="{00000000-0000-0000-0000-000000000000}"/>
  <bookViews>
    <workbookView xWindow="-120" yWindow="-120" windowWidth="29040" windowHeight="15840" xr2:uid="{00000000-000D-0000-FFFF-FFFF00000000}"/>
  </bookViews>
  <sheets>
    <sheet name="F PLAN ANTIC Y ATN C SEGUIM (3)" sheetId="1" r:id="rId1"/>
  </sheets>
  <definedNames>
    <definedName name="_xlnm._FilterDatabase" localSheetId="0" hidden="1">'F PLAN ANTIC Y ATN C SEGUIM (3)'!$A$5:$Q$92</definedName>
    <definedName name="_ftn1" localSheetId="0">'F PLAN ANTIC Y ATN C SEGUIM (3)'!#REF!</definedName>
    <definedName name="_ftnref1" localSheetId="0">'F PLAN ANTIC Y ATN C SEGUIM (3)'!$F$69</definedName>
    <definedName name="_xlnm.Print_Area" localSheetId="0">'F PLAN ANTIC Y ATN C SEGUIM (3)'!$A$1:$P$93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92" i="1" l="1"/>
  <c r="L91" i="1"/>
  <c r="L90" i="1"/>
  <c r="L89" i="1"/>
  <c r="L88" i="1"/>
  <c r="L87" i="1"/>
  <c r="L86" i="1"/>
  <c r="L85" i="1"/>
  <c r="L84" i="1"/>
  <c r="L83" i="1"/>
  <c r="L80" i="1"/>
  <c r="L79" i="1"/>
  <c r="L78" i="1"/>
  <c r="L77" i="1"/>
  <c r="L76" i="1"/>
  <c r="L75" i="1"/>
  <c r="L74" i="1"/>
  <c r="L73" i="1"/>
  <c r="L72" i="1"/>
  <c r="L71" i="1"/>
  <c r="L70" i="1"/>
  <c r="L69" i="1"/>
  <c r="L68" i="1"/>
  <c r="L65" i="1"/>
  <c r="L64" i="1"/>
  <c r="L63" i="1"/>
  <c r="L62" i="1"/>
  <c r="L61" i="1"/>
  <c r="L60" i="1"/>
  <c r="L59" i="1"/>
  <c r="L58" i="1"/>
  <c r="L57" i="1"/>
  <c r="L56" i="1"/>
  <c r="L55" i="1"/>
  <c r="L54" i="1"/>
  <c r="L53" i="1"/>
  <c r="L52" i="1"/>
  <c r="L51" i="1"/>
  <c r="L50" i="1"/>
  <c r="L49" i="1"/>
  <c r="L48" i="1"/>
  <c r="L47" i="1"/>
  <c r="L46" i="1"/>
  <c r="L45" i="1"/>
  <c r="L44" i="1"/>
  <c r="L43" i="1"/>
  <c r="L42" i="1"/>
  <c r="L41" i="1"/>
  <c r="L40" i="1"/>
  <c r="L37" i="1"/>
  <c r="L36" i="1"/>
  <c r="L35" i="1"/>
  <c r="L34" i="1"/>
  <c r="L33" i="1"/>
  <c r="L32" i="1"/>
  <c r="L31" i="1"/>
  <c r="L30" i="1"/>
  <c r="L29" i="1"/>
  <c r="L28" i="1"/>
  <c r="L27" i="1"/>
  <c r="L26" i="1"/>
  <c r="L25" i="1"/>
  <c r="L24" i="1"/>
  <c r="L23" i="1"/>
  <c r="L22" i="1"/>
  <c r="L21" i="1"/>
  <c r="L20" i="1"/>
  <c r="L19" i="1"/>
  <c r="L18" i="1"/>
  <c r="L17" i="1"/>
  <c r="L16" i="1"/>
  <c r="L10" i="1"/>
  <c r="L9" i="1"/>
  <c r="L8" i="1"/>
  <c r="L7" i="1"/>
  <c r="L6" i="1"/>
  <c r="N40" i="1" l="1"/>
  <c r="N83" i="1"/>
  <c r="N6" i="1"/>
  <c r="N16" i="1"/>
  <c r="N68" i="1"/>
  <c r="P6" i="1" l="1"/>
</calcChain>
</file>

<file path=xl/sharedStrings.xml><?xml version="1.0" encoding="utf-8"?>
<sst xmlns="http://schemas.openxmlformats.org/spreadsheetml/2006/main" count="720" uniqueCount="426">
  <si>
    <t xml:space="preserve">FISCALÍA GENERAL DE LA NACIÓN </t>
  </si>
  <si>
    <t>DIRECCIÓN DE CONTROL INTERNO</t>
  </si>
  <si>
    <t xml:space="preserve"> COMPONENTE 1. GESTIÓN DEL RIESGO DE CORRUPCIÓN - MAPA DE RIESGOS DE CORRUPCIÓN</t>
  </si>
  <si>
    <t>SUBCOMPONENTE</t>
  </si>
  <si>
    <t xml:space="preserve"> Actividades</t>
  </si>
  <si>
    <t>Meta o producto</t>
  </si>
  <si>
    <t>Indicadores</t>
  </si>
  <si>
    <t xml:space="preserve">Responsable </t>
  </si>
  <si>
    <t>Fecha programada</t>
  </si>
  <si>
    <t>Actividades Programadas</t>
  </si>
  <si>
    <t>Actividades Cumplidas</t>
  </si>
  <si>
    <t>% de avance</t>
  </si>
  <si>
    <t>Estado de la actividad para la vigencia</t>
  </si>
  <si>
    <t>% de avance por componente</t>
  </si>
  <si>
    <t xml:space="preserve">Observaciones </t>
  </si>
  <si>
    <t>Nivel de Cumplimiento General</t>
  </si>
  <si>
    <t>1.1</t>
  </si>
  <si>
    <t>Política de Administración de Riesgos de Corrupción</t>
  </si>
  <si>
    <t>1.1.1</t>
  </si>
  <si>
    <t>Soportes de divulgación según medio utilizado</t>
  </si>
  <si>
    <t>N/A</t>
  </si>
  <si>
    <t>Dirección de Planeación y Desarrollo</t>
  </si>
  <si>
    <t xml:space="preserve">EN GESTION
</t>
  </si>
  <si>
    <t>1.2</t>
  </si>
  <si>
    <t xml:space="preserve">Construcción del Mapa de Riesgos de Corrupción </t>
  </si>
  <si>
    <t>1.2.1</t>
  </si>
  <si>
    <t>Construir o actualizar el mapa de riesgos de corrupción.</t>
  </si>
  <si>
    <t xml:space="preserve"> Mapa de Riesgo de Corrupción</t>
  </si>
  <si>
    <t>CUMPLIDA</t>
  </si>
  <si>
    <t>1.3</t>
  </si>
  <si>
    <t>Consulta y divulgación</t>
  </si>
  <si>
    <t>1.3.1</t>
  </si>
  <si>
    <t>Publicar el mapa de riesgos de corrupción en la página web.</t>
  </si>
  <si>
    <t xml:space="preserve"> Mapa de Riesgos de Corrupción publicado</t>
  </si>
  <si>
    <t>1.4</t>
  </si>
  <si>
    <t>Monitoreo o revisión</t>
  </si>
  <si>
    <t>1.4.1</t>
  </si>
  <si>
    <t>Monitorear periódicamente los riesgos de corrupción.</t>
  </si>
  <si>
    <t>Acta de monitoreo a los Riesgos de Corrupción de los procesos y subprocesos</t>
  </si>
  <si>
    <t>Líder de Proceso o Subproceso, Arquitectos de Transformación y Arquitectos Institucionales</t>
  </si>
  <si>
    <t>1.5</t>
  </si>
  <si>
    <t>Seguimiento</t>
  </si>
  <si>
    <t>1.5.1</t>
  </si>
  <si>
    <t>Realizar seguimiento al Mapa de Riesgos de Corrupción.</t>
  </si>
  <si>
    <t>Reporte de seguimiento publicado</t>
  </si>
  <si>
    <t>Dirección de Control Interno</t>
  </si>
  <si>
    <t>COMPONENTE 2. RACIONALIZACIÓN DE TRÁMITES</t>
  </si>
  <si>
    <t>Observaciones</t>
  </si>
  <si>
    <r>
      <rPr>
        <b/>
        <sz val="10"/>
        <color indexed="8"/>
        <rFont val="Arial"/>
        <family val="2"/>
      </rPr>
      <t xml:space="preserve">Concepto del Departamento Administrativo de la Función Pública (DAFP) </t>
    </r>
    <r>
      <rPr>
        <b/>
        <i/>
        <sz val="10"/>
        <color indexed="8"/>
        <rFont val="Arial"/>
        <family val="2"/>
      </rPr>
      <t>"</t>
    </r>
    <r>
      <rPr>
        <i/>
        <sz val="10"/>
        <color indexed="8"/>
        <rFont val="Arial"/>
        <family val="2"/>
      </rPr>
      <t>La Fiscalía por ser una entidad de orden Nacional y Rama Judicial y no ejecuta o ejerce funciones administrativas de cara al ciudadano, no poseen procesos que sean objeto de registro en la herramienta tecnológica de apoyo a la política de racionalización de trámites - SUIT, esto hace que la entidad en ese sentido no tenga que realizar el segundo componente (Estrategia Anti-trámites) del plan anti corrupción y atención al ciudadano dado por la ley 1474 de 2011”</t>
    </r>
  </si>
  <si>
    <t>COMPONENTE 3. RENDICIÓN DE CUENTAS</t>
  </si>
  <si>
    <t xml:space="preserve">% de avance </t>
  </si>
  <si>
    <t>3.1</t>
  </si>
  <si>
    <t>Información de calidad y en lenguaje comprensible</t>
  </si>
  <si>
    <t>3.1.1</t>
  </si>
  <si>
    <t>Publicar en la página web institucional los resultados del Plan de Acción 2021.</t>
  </si>
  <si>
    <t>Información publicada en la página Web</t>
  </si>
  <si>
    <t xml:space="preserve">Dirección de Planeación y Desarrollo </t>
  </si>
  <si>
    <t>3.1.2</t>
  </si>
  <si>
    <t>Elaborar el informe de gestión anual de la Entidad.</t>
  </si>
  <si>
    <t>Informe de gestión elaborado</t>
  </si>
  <si>
    <t>Dirección de Políticas y Estrategia</t>
  </si>
  <si>
    <t>3.1.3</t>
  </si>
  <si>
    <t>Publicar en la página web institucional el Informe de gestión del Fiscal General.</t>
  </si>
  <si>
    <t>Informe de Gestión publicado</t>
  </si>
  <si>
    <t>Dirección de Comunicaciones</t>
  </si>
  <si>
    <t>3.1.4</t>
  </si>
  <si>
    <t>Publicar en la página web institucional la Ejecución Presupuestal Acumulada, iniciando con el mes de diciembre de la vigencia anterior, hasta noviembre de la vigencia actual.</t>
  </si>
  <si>
    <t>Ejecución Presupuestal Acumulada</t>
  </si>
  <si>
    <t xml:space="preserve">Subdirección Financiera </t>
  </si>
  <si>
    <t>Mensual</t>
  </si>
  <si>
    <t>3.1.5</t>
  </si>
  <si>
    <t>Publicar en la página web institucional las sentencias proferidas en el marco de la Ley 975 de 2005.</t>
  </si>
  <si>
    <t>Sentencias publicadas
(sección de Justicia Transicional)</t>
  </si>
  <si>
    <t>Dirección de Justicia Transicional</t>
  </si>
  <si>
    <t>3.1.6</t>
  </si>
  <si>
    <t>Publicar en la página web institucional, el consolidado de exhumaciones y entregas de cuerpos a familiares en el marco de la Ley 975 de 2005, con corte al 2022-06-30 y 2022-12-31.</t>
  </si>
  <si>
    <t>Consolidado publicado</t>
  </si>
  <si>
    <t>3.1.7</t>
  </si>
  <si>
    <t>Emitir lineamientos para promover la actualización de la información de ubicación de Sedes y Despachos de la FGN, en la aplicación geográfica con que cuenta la Entidad.</t>
  </si>
  <si>
    <t>Información reportada por las dependencias de la FGN, actualizada en la aplicación geográfica</t>
  </si>
  <si>
    <t>Subdirección de Tecnologías de la Información y las Comunicaciones</t>
  </si>
  <si>
    <t>3.1.8</t>
  </si>
  <si>
    <t xml:space="preserve">Publicar en la página web institucional los resultados operacionales relevantes de la Delegada contra la Criminalidad Organizada y las Direcciones Especializadas. </t>
  </si>
  <si>
    <t>Boletín Operacional</t>
  </si>
  <si>
    <t>Delegada contra la Criminalidad Organizada</t>
  </si>
  <si>
    <t>3.1.9</t>
  </si>
  <si>
    <t>Publicar en la página web institucional los resultados operativos de la lucha contra las finanzas de las organizaciones criminales en los territorios.</t>
  </si>
  <si>
    <t>Reporte de resultados</t>
  </si>
  <si>
    <t>Delegada para las Finanzas Criminales</t>
  </si>
  <si>
    <t>3.1.10</t>
  </si>
  <si>
    <t>Publicar en la página web institucional los resultados misionales de seguridad ciudadana que impactan los territorios.</t>
  </si>
  <si>
    <t>Registros de divulgación</t>
  </si>
  <si>
    <t>3.1.11</t>
  </si>
  <si>
    <t>Publicar en la página web institucional las sentencias proferidas en casos de sindicalistas.</t>
  </si>
  <si>
    <t xml:space="preserve">Sentecias Publicadas </t>
  </si>
  <si>
    <t>Dirección Especializada contra las Violaciones a los Derechos Humanos</t>
  </si>
  <si>
    <t>3.1.12</t>
  </si>
  <si>
    <t>Publicar en la página web institucional los resultados de los operativos estructurales en el marco de la estrategia de investigación de deforestación en el territorio nacional.</t>
  </si>
  <si>
    <t>Resultados publicados</t>
  </si>
  <si>
    <t>3.1.13</t>
  </si>
  <si>
    <t>Publicar en la página web institucional los resultados de los operativos relacionados con el eje temático de Propiedad Intelectual, específicamente la corrupción de alimentos productos médicos, alimentos y licores, alterados, falsificados que atentan contra la salud pública de los colombianos.</t>
  </si>
  <si>
    <t>3.2</t>
  </si>
  <si>
    <t>Diálogo de doble vía con la ciudadanía y sus organizaciones</t>
  </si>
  <si>
    <t>3.2.1</t>
  </si>
  <si>
    <t>Realizar audiencia pública de rendición de cuentas a la ciudadanía.</t>
  </si>
  <si>
    <t>Audiencia de rendición de cuentas</t>
  </si>
  <si>
    <t>3.2.2</t>
  </si>
  <si>
    <t>Realizar charlas para la prevención de la corrupción en el marco de la prevención social del delito, dirigida a comunidades en condición de vulnerabilidad.</t>
  </si>
  <si>
    <t xml:space="preserve">Informe </t>
  </si>
  <si>
    <t xml:space="preserve">Programa de Prevención Social del delito Futuro Colombia </t>
  </si>
  <si>
    <t>3.2.3</t>
  </si>
  <si>
    <t>Publicar la programación de versiones libres y audiencias adelantadas en el marco de la Ley 975 de 2005.</t>
  </si>
  <si>
    <t>Programación publicada
(sección de Justicia Transicional)</t>
  </si>
  <si>
    <t>3.3</t>
  </si>
  <si>
    <t>Incentivos para motivar la cultura de la rendición y petición de cuentas</t>
  </si>
  <si>
    <t>3.3.1</t>
  </si>
  <si>
    <t>Emitir lineamientos para promover la actualización del Calendario de eventos institucionales, incluyendo los espacios de diálogo y participación ciudadana que se adelanten como ejercicios de rendición de cuentas.</t>
  </si>
  <si>
    <t>Información reportada por las dependencias, actualizada en numeral 1.11 Calendario de actividades y eventos, del Botón de Transparencia</t>
  </si>
  <si>
    <t>3.4</t>
  </si>
  <si>
    <t>Evaluación y retroalimentación a la
gestión institucional</t>
  </si>
  <si>
    <t>3.4.1</t>
  </si>
  <si>
    <t>Elaborar una estrategia de rendición de cuentas.</t>
  </si>
  <si>
    <t>Estrategia socializada</t>
  </si>
  <si>
    <t>3.4.2</t>
  </si>
  <si>
    <t>Evaluar la rendición de cuentas, por parte de la ciudadanía.</t>
  </si>
  <si>
    <t>Observaciones de la ciudadanía</t>
  </si>
  <si>
    <t>3.4.3</t>
  </si>
  <si>
    <t>Elaborar informe de resultados, logros y dificultades de la rendición de cuentas de la Entidad.</t>
  </si>
  <si>
    <t>Informe publicado en la web</t>
  </si>
  <si>
    <t>3..4.4</t>
  </si>
  <si>
    <t>Elaborar reporte al Fiscal General de la Nación, del cumplimiento de la Audiencia Pública de Rendición de Cuentas.</t>
  </si>
  <si>
    <t>Reporte</t>
  </si>
  <si>
    <t>3.4.5</t>
  </si>
  <si>
    <t>Elaborar plan de mejoramiento en rendición de cuentas</t>
  </si>
  <si>
    <t>Plan de mejora</t>
  </si>
  <si>
    <t>COMPONENTE 4. MECANISMOS PARA MEJORAR LA ATENCIÓN AL CIUDADANO</t>
  </si>
  <si>
    <t>4.1</t>
  </si>
  <si>
    <t>Estructura Administrativa y Direccionamiento Estratégico</t>
  </si>
  <si>
    <t>4.1.1</t>
  </si>
  <si>
    <t>Elaborar insumo para el diseño de campaña comunicativa para divulgar al interior de la Entidad, aspectos contenidos en el Manual de Atención al Usuario.</t>
  </si>
  <si>
    <t>Documento insumo para el diseño de la campaña</t>
  </si>
  <si>
    <t>Dirección de Atención al Usuario, Intervención Temprana y Asignaciones</t>
  </si>
  <si>
    <t xml:space="preserve">2022-04-30 
</t>
  </si>
  <si>
    <t>4.1.2</t>
  </si>
  <si>
    <t>Diseñar, implementar y divulgar una campaña comunicativa al interior de la Entidad, para la difusión de los aspectos contenidos en el Manual de Atención al Usuario.</t>
  </si>
  <si>
    <t>4.2</t>
  </si>
  <si>
    <t>Fortalecimiento de los canales de atención</t>
  </si>
  <si>
    <t>4.2.1</t>
  </si>
  <si>
    <t>Realizar adecuaciones locativas o mantenimento en las sedes de la Entidad, con el propósito de mejorar el servicio y atención al ciudadano.</t>
  </si>
  <si>
    <t>Sedes intervenidas</t>
  </si>
  <si>
    <t>Subdirección de Bienes</t>
  </si>
  <si>
    <t>4.2.2</t>
  </si>
  <si>
    <t>Elaborar insumo para el diseño de campaña comunicativa interna y externa para la difusión de los canales de atención al ciudadano.</t>
  </si>
  <si>
    <t>4.2.3</t>
  </si>
  <si>
    <t>Diseñar, implementar y divulgar una campaña comunicativa interna y externa para la difusión de los canales de atención al ciudadano de la Entidad.</t>
  </si>
  <si>
    <t>4.2.4</t>
  </si>
  <si>
    <t>Evaluar el funcionamiento del Centro de Contacto respecto a: Nivel de atención, Nivel de abandono, Nivel de servicio, Capacidad de respuesta del II Nivel.</t>
  </si>
  <si>
    <t>Documento</t>
  </si>
  <si>
    <t xml:space="preserve">Dirección de Atención al Usuario, Intervención Temprana y Asignaciones </t>
  </si>
  <si>
    <t>4.2.5</t>
  </si>
  <si>
    <t>Definir y formalizar con la Policía Nacional los requerimientos que sean necesarios para mejorar y actualizar los canales virtuales para recepción de denuncias, con la finalidad de permitir un mejor acceso de los ciudadanos al sistema de justicia.</t>
  </si>
  <si>
    <t>Documento, acta de reunión</t>
  </si>
  <si>
    <t>4.3</t>
  </si>
  <si>
    <t>Talento Humano</t>
  </si>
  <si>
    <t>4.3.1</t>
  </si>
  <si>
    <t>Desarrollar las acciones formativas en temáticas relacionadas con el mejoramiento del servicio al ciudadano incluidas en el Plan Institucional de Formación y Capacitación (PIFC) 2022.</t>
  </si>
  <si>
    <t>Acciones formativas ejecutadas</t>
  </si>
  <si>
    <t>Dirección de Altos Estudios</t>
  </si>
  <si>
    <t>4.3.2</t>
  </si>
  <si>
    <t>Fortalecer las competencias de los servidores del Proceso Gestión de Denuncias y Análisis de Información, a través de jornadas de sensibilización o capacitación.</t>
  </si>
  <si>
    <t>Registros de asistencia física o virtual</t>
  </si>
  <si>
    <t>4.3.3</t>
  </si>
  <si>
    <t>Realizar convocatorias para que los servidores realicen el curso de Lenguaje Claro desarrollado por el Departamento Nacional de Planeación (DNP).</t>
  </si>
  <si>
    <t>Convocatorias realizadas</t>
  </si>
  <si>
    <t>4.3.4</t>
  </si>
  <si>
    <t>Realizar consolidado de la cantidad de servidores del Proceso Gestión de Denuncias y Análisis de Información, a nivel nacional, que realicen el curso de Lenguaje Claro, desarrollado por el DNP</t>
  </si>
  <si>
    <t>Consolidado</t>
  </si>
  <si>
    <t>4.4</t>
  </si>
  <si>
    <t>Normativo y procedimental</t>
  </si>
  <si>
    <t>4.4.1</t>
  </si>
  <si>
    <t>Socializar el Procedimiento para la recepción, tratamiento y seguimiento de las PQR.</t>
  </si>
  <si>
    <t>Acta o listas de asistencia</t>
  </si>
  <si>
    <t>Subdirección de Gestión Documental</t>
  </si>
  <si>
    <t>4.4.2</t>
  </si>
  <si>
    <t>Elaborar informe de PQRS para identificar oportunidades de mejora en la prestación de los servicios de la Entidad.</t>
  </si>
  <si>
    <t>Informe con oportunidades de mejora</t>
  </si>
  <si>
    <t>4.4.3</t>
  </si>
  <si>
    <t>Analizar y publicar resultados de la encuesta de satisfacción del Formulario Virtual de PQRS.</t>
  </si>
  <si>
    <t>Informe publicado</t>
  </si>
  <si>
    <t>4.4.4</t>
  </si>
  <si>
    <t>Actualizar y publicar el portafolio de servicios de la Entidad</t>
  </si>
  <si>
    <t>Documento publicado</t>
  </si>
  <si>
    <t>4.4.5</t>
  </si>
  <si>
    <t>Elaborar insumo para el diseño de campaña comunicativa sobre la responsabilidad de los Servidores públicos frente a los derechos de los ciudadanos.</t>
  </si>
  <si>
    <t>4.4.6</t>
  </si>
  <si>
    <t>Diseñar, implementar y divulgar una campaña comunicativa sobre la responsabilidad de los Servidores públicos frente a los derechos de los ciudadanos.</t>
  </si>
  <si>
    <t>4.4.7</t>
  </si>
  <si>
    <t>Elaborar insumo para el diseño de campaña comunicativa interna y externa para la difusión de la Carta del Trato Digno.</t>
  </si>
  <si>
    <t>4.4.8</t>
  </si>
  <si>
    <t>Diseñar, implementar y divulgar una campaña comunicativa interna y externa para difusión de la Carta de Trato Digno.</t>
  </si>
  <si>
    <t>4.5</t>
  </si>
  <si>
    <t>Relacionamiento con el ciudadano</t>
  </si>
  <si>
    <t>4.5.1</t>
  </si>
  <si>
    <t>Aplicar encuesta para medir el nivel de percepción de la satisfacción de los usuarios en cuanto a la calidad del servicio prestado por la entidad.</t>
  </si>
  <si>
    <t>Informe</t>
  </si>
  <si>
    <t>4.5.2</t>
  </si>
  <si>
    <t>Permitir el acceso a través del chat institucional para la atención en temas de interés para la ciudadanía.</t>
  </si>
  <si>
    <t>Registros de interacción del chat</t>
  </si>
  <si>
    <t>4.5.3</t>
  </si>
  <si>
    <t>Elaborar insumo para el diseño de una campaña comunicativa para la difusión de la caracterización de los usuarios de la Entidad.</t>
  </si>
  <si>
    <t>4.5.4</t>
  </si>
  <si>
    <t>Diseñar, implementar y divulgar una campaña comunicativa para la difusión de la caracterización de los usuarios de la Entidad.</t>
  </si>
  <si>
    <t>4.5.5</t>
  </si>
  <si>
    <t>Aplicar encuesta semestral de percepción para medir la satisfacción de los usuarios del Programa de Protección y Asistencia de la FGN, en cuanto a la calidad del servicio de protección prestado.</t>
  </si>
  <si>
    <t>Dirección de Protección y Asistencia</t>
  </si>
  <si>
    <t>4.5.6</t>
  </si>
  <si>
    <t>Realizar análisis de recurrencia de PQRS, implementación de acciones para mejoramiento del servicio y seguimiento a la eficacia de las mejoras implementadas al Programa de Protección y Asistencia</t>
  </si>
  <si>
    <t>Informe o Acta</t>
  </si>
  <si>
    <t>4.5.7</t>
  </si>
  <si>
    <t>Realizar campañas de comunicación con mensajes preventivos sobre los delitos de mayor impacto.</t>
  </si>
  <si>
    <t xml:space="preserve"> COMPONENTE 5. MECANISMOS PARA LA TRANSPARENCIA Y ACCESO DE LA INFORMACIÓN</t>
  </si>
  <si>
    <t>Indicador</t>
  </si>
  <si>
    <t>5.1</t>
  </si>
  <si>
    <t>Lineamientos de Transparencia Activa</t>
  </si>
  <si>
    <t>5.1.1</t>
  </si>
  <si>
    <t>Publicar o actualizar información en datos abiertos en la página web institucional y en el Portal de Datos Abiertos.</t>
  </si>
  <si>
    <t>Información publicada</t>
  </si>
  <si>
    <t>Datos abiertos publicados</t>
  </si>
  <si>
    <t>5.1.2</t>
  </si>
  <si>
    <t>Realizar seguimiento al nivel de implementación de la Ley 1712 de 2014 - Ley de Transparencia y del acceso a la información pública.</t>
  </si>
  <si>
    <t>Acta de seguimiento al nivel de implementación de la Ley 1712 de 2014</t>
  </si>
  <si>
    <t>Nivel de implementación de la Ley 1712 de 2014</t>
  </si>
  <si>
    <t>5.1.3</t>
  </si>
  <si>
    <t>Seguimiento a la publicación de procesos contractuales en el SECOP y en la página web de la Entidad.</t>
  </si>
  <si>
    <t>Seguimiento realizado</t>
  </si>
  <si>
    <t>1 informe cuatrimestral</t>
  </si>
  <si>
    <t>Subdirección de Gestión Contractual</t>
  </si>
  <si>
    <t>5.1.4</t>
  </si>
  <si>
    <t>Actualizar y dar a conocer los lineamientos de la Guía para la administración y actualización del portal web institucional.</t>
  </si>
  <si>
    <t>Guía actualizada y divulgada a nivel institucional</t>
  </si>
  <si>
    <t>5.2</t>
  </si>
  <si>
    <t>Lineamientos de Transparencia Pasiva</t>
  </si>
  <si>
    <t>5.2.1</t>
  </si>
  <si>
    <t>Comunicar a las dependencias responsables las oportunidades de mejora producto del informe de PQRS, para que estas las implementen.</t>
  </si>
  <si>
    <t>Oficio o correo de comunicación</t>
  </si>
  <si>
    <t>Registros de comunicación</t>
  </si>
  <si>
    <t>5.2.2</t>
  </si>
  <si>
    <t>Realizar seguimiento a las acciones de mejora implementadas por las dependencias responsables, producto del informe de PQRS.</t>
  </si>
  <si>
    <t>Acciones de mejora implementadas</t>
  </si>
  <si>
    <t xml:space="preserve">2022-07-29
</t>
  </si>
  <si>
    <t>5.3</t>
  </si>
  <si>
    <t>Elaboración los Instrumentos de Gestión de la Información</t>
  </si>
  <si>
    <t>5.3.1</t>
  </si>
  <si>
    <t>Actualizar y publicar en la página web institucional y Portal de Datos Abiertos, el Registro de Activos de Información (RAI).</t>
  </si>
  <si>
    <t>Registro de Activos de información (RAI) actualizado</t>
  </si>
  <si>
    <t>Publicación del Registro de Activos de Información actualizado</t>
  </si>
  <si>
    <t>5.3.2</t>
  </si>
  <si>
    <t>Actualizar el Índice de Información Clasificada y Reservada (ÍICR) y publicarlo en el Portal de Datos Abiertos. Así como coordinar y evidenciar su publicación en la página web institucional con el área correspondiente.</t>
  </si>
  <si>
    <t>Índice de Información Clasificada y Reservada (ÍICR) actualizado</t>
  </si>
  <si>
    <t>Publicación del Índice de Información Clasificada y Reservada actualizado</t>
  </si>
  <si>
    <t>Dirección de Asuntos Jurídicos</t>
  </si>
  <si>
    <t>5.3.3</t>
  </si>
  <si>
    <t>Actualizar y publicar en la página web institucional y Portal de Datos Abiertos, el Esquema de Publicación de Información (EPI).</t>
  </si>
  <si>
    <t>Esquema de Publicación de Información (EPI) actualizado</t>
  </si>
  <si>
    <t>Publicación del Esquema de Publicación de Información actualizado</t>
  </si>
  <si>
    <t>5.4</t>
  </si>
  <si>
    <t>Criterio Diferencial de Accesibilidad</t>
  </si>
  <si>
    <t>5.4.1</t>
  </si>
  <si>
    <t>Elaborar insumo para el diseño de campaña comunicativa interna y externa para para dar a conocer la herramienta dispuesta en la página web, para el acceso a ciudadanos con discapacidad auditiva a través de video llamada con lenguaje de señas colombiana.</t>
  </si>
  <si>
    <t>Documento insumo aprobado</t>
  </si>
  <si>
    <t>5.4.2</t>
  </si>
  <si>
    <t xml:space="preserve">Diseñar, implementar y divulgar una campaña comunicativa interna y externa para dar a conocer la herramienta dispuesta en la página web, para el acceso a ciudadanos con discapacidad auditiva a través de video llamada con lenguaje de señas colombiana. </t>
  </si>
  <si>
    <t>Campaña de comunicación divulgada</t>
  </si>
  <si>
    <t>5.4.3</t>
  </si>
  <si>
    <t>Emitir lineamientos para actualizar el directorio de traductores indígenas publicado en la Intranet.</t>
  </si>
  <si>
    <t>Información reportada por las dependencias, actualizada en el directorio de traductores indígenas</t>
  </si>
  <si>
    <t>Directorio actualizado, con la información suministrada</t>
  </si>
  <si>
    <t>5.5</t>
  </si>
  <si>
    <t>Monitoreo del Acceso a la Información Pública</t>
  </si>
  <si>
    <t>5.5.1</t>
  </si>
  <si>
    <t>Elaborar informe de solicitudes de acceso a información.</t>
  </si>
  <si>
    <t>COMPONENTE 6. INICIATIVAS ADICIONALES: FORTALECIMIENTO DE LA TRANSPARENCIA INSTITUCIONAL</t>
  </si>
  <si>
    <t>6.1</t>
  </si>
  <si>
    <t>Acciones de fortalecimiento de la transparencia institucional</t>
  </si>
  <si>
    <t>6.1.1</t>
  </si>
  <si>
    <t>Asesorar a las dependencias para el avance o resultados de la Estrategia para el Fortalecimiento de la Transparencia Institucional.</t>
  </si>
  <si>
    <t>Acta, Control de asistencia o correo electrónico</t>
  </si>
  <si>
    <t>6.1.2</t>
  </si>
  <si>
    <t>Elaborar propuesta de plan para implementación del nuevo Código de Ética en la entidad.</t>
  </si>
  <si>
    <t>Propuesta de plan</t>
  </si>
  <si>
    <t>Subdirección de Talento Humano</t>
  </si>
  <si>
    <t>6.1.3</t>
  </si>
  <si>
    <t>Formular propuesta de Política de Gobierno de Datos en la entidad</t>
  </si>
  <si>
    <t>Propuesta de Política formulada</t>
  </si>
  <si>
    <t>6.1.4</t>
  </si>
  <si>
    <t>Presentar Política de Gobierno de Datos al Comité de Gestión.</t>
  </si>
  <si>
    <t>Presentación de la política</t>
  </si>
  <si>
    <t>6.1.5</t>
  </si>
  <si>
    <t>Evaluar el nivel de implementación de la Política de Gobierno Digital en la Entidad.</t>
  </si>
  <si>
    <t>Documento Nivel de implementación de la Política de Gobierno Digital</t>
  </si>
  <si>
    <t>6.1.6</t>
  </si>
  <si>
    <t>Evaluar los riesgos de Seguridad de la Información y Seguridad Digital, de los activos críticos informáticos (SPOA, Página Web, Correo Electrónico e Intranet) administrados por la Subdirección de TIC como custodio técnico.</t>
  </si>
  <si>
    <t>Matriz con los riesgos evaluados</t>
  </si>
  <si>
    <t>Subdirección de Tecnologías de la Información y las Comunicaciones con el apoyo de la Dirección de Planeación y Desarrollo</t>
  </si>
  <si>
    <t>6.1.7</t>
  </si>
  <si>
    <t>Elaborar y publicar en la página web institucional el Informe de Evaluación del Desempeño Laboral de la vigencia 2021</t>
  </si>
  <si>
    <t>Informe Publicado en la página web</t>
  </si>
  <si>
    <t>6.2</t>
  </si>
  <si>
    <t>Monitoreo para el fortalecimiento de la transparencia institucional</t>
  </si>
  <si>
    <t>6.2.1</t>
  </si>
  <si>
    <t>Realizar monitoreo a actividades de responsabilidad de las dependencias, de la Estrategia para el Fortalecimiento de la Transparencia Institucional.</t>
  </si>
  <si>
    <t>6.3</t>
  </si>
  <si>
    <t>Resultados del fortalecimiento de la transparencia institucional</t>
  </si>
  <si>
    <t>6.3.1</t>
  </si>
  <si>
    <t>Dar a conocer los avances o resultados de la Estrategia para el Fortalecimiento de la Transparencia Institucional.</t>
  </si>
  <si>
    <t>6.4</t>
  </si>
  <si>
    <t>Rendición de Cuentas del Acuerdo de Paz</t>
  </si>
  <si>
    <t>6.4.1</t>
  </si>
  <si>
    <t>Registrar el reporte de avance de los indicadores del Plan Marco de Implementación (PMI) C.428 , C.429  y C.430  en el Sistema Integrado de Información para el Posconflicto (SIIPO).</t>
  </si>
  <si>
    <t>Reporte de avance de indicadores, registrado</t>
  </si>
  <si>
    <t xml:space="preserve">Se evidenció el ajuste realizado a los mapas de riesgos de corrupción de los procesos en cuanto a causas, controles y acciones, se mantiene los 25 riesgos identificados, ajustando su redacción.  </t>
  </si>
  <si>
    <t>Se aportó el documento borrador "Política de Gobierno de datos", en el que se presenta la propuesta de un modelo de gobierno de datos para la FGN y se definen objetivos y actividades para su implementación.</t>
  </si>
  <si>
    <t>Se observó el documento borrador "Informe de Gestión: Fiscalía General de la Nación - 13 de febrero 2021 - 12 de febrero 2022" remitido al despacho del Fiscal General de la Nación, mediante correo electrónico del 18 de febrero de 2022, el informe final se encuentra sujeto a la aprobación del señor Fiscal General de la Nación.</t>
  </si>
  <si>
    <t>El 9 de febrero la Dirección de Comunicaciones solicita los insumos a la  Dirección de Atención al Usuario - PAAC 2022 para el diseño de todas las campañas internas y externas, Se envió insumo a la Dirección de Comunicaciones mediante correo electrónico el 21 de febrero de 2022.</t>
  </si>
  <si>
    <t>El 9 de febrero la Dirección de Comunicaciones solicita los insumos a la Dirección de Atención al Usuario - PAAC 2022 para el diseño de todas las campañas internas y externas, se observó correo de solicitud con fecha 9 de febrero de 2022 y se da respuesta el 21/02/2022, y se observa correo del 26/04/2022 donde da el visto bueno para la publicación de la pieza informativa.</t>
  </si>
  <si>
    <t xml:space="preserve">La  campaña comunicativa sobre la responsabilidad de los Servidores públicos frente a los derechos de los ciudadanos se encuentra publicada en la intranet (Derechos de los ciudadanos, Deberes de los ciudadanos y Atributos del servicio), de acuerdo con el correo de la Dirección de atención al usuario dirigido a la Dirección de Comunicaciones se informa que se sigue promocionando el botón que contiene la información, correo electrónico del 10 de marzo de 2022.  </t>
  </si>
  <si>
    <t>La información se encuentra publicada en la intranet en el botón de información Derechos de los ciudadanos – trato digno, se enviaron los insumos para el diseño de la campaña mediante correo electrónico del 26 de abril de 2022, rediseño de la presentación de los deberes y derechos.</t>
  </si>
  <si>
    <t>En la página Web se encuentra publicado la caracterización de usuarios donde se observa que la última actualización se realizó el 22 de marzo de 2022,  la elaboración de la pieza comunicativa se realizó por WhatsApp y no quedó trazabilidad, por ello se envió correo electrónico el 02 de mayo de 2022 con la ruta donde se encuentra publicado el informe de caracterización.</t>
  </si>
  <si>
    <t>El envío del insumo para el diseño de campaña comunicativa interna y externa para dar a conocer la herramienta dispuesta en la página web, para el acceso a ciudadanos con discapacidad auditiva a través de video llamada con lenguaje de señas colombiana, se envió a la Dirección de Comunicaciones por correo electrónico el 7 de abril de 2022, al observar que la información suministrada no correspondía con la requerida, se volvió a enviar el 3 de mayo de 2022.</t>
  </si>
  <si>
    <t>Se evidenció correo del 26 de abril de 2022, donde se remite al Subdirector de Talento Humano la propuesta de la Política de integridad de la Fiscalía General de la Nación la cual incluye el plan para la implementación y seguimiento para la adecuada apropiación de los valores éticos en la institución, que ha sido trabajada por la Mesa de Técnica Operativa, conformada por la Dirección de Planeación, Dirección de Altos Estudios, Dirección de Control Interno, la Dirección de Control Disciplinario y la Subdirección de Talento humano.</t>
  </si>
  <si>
    <t xml:space="preserve">El mapa de riesgos de corrupción se observó publicado el 27 de enero de 2022 en la página web de la entidad, en el enlace: https://www.fiscalia.gov.co/colombia/gestion/sistema-de-gestion-de-calidad-y-meci/  
El 03 de mayo de 2022 se publicó el "Mapa de Riesgos de Corrupción monitoreo a 2022-03-31", en el que se observan los ajustes realizados.
</t>
  </si>
  <si>
    <t>Se evidenció el seguimiento al Plan de Acción con corte al 31 de diciembre de 2021, publicado el  24 de enero de 2022 en la página web de la entidad, en el enlace: https://www.fiscalia.gov.co/colombia/gestion/plan-de-accion/ .</t>
  </si>
  <si>
    <t>En la página web de la entidad se encuentra el  video de la audiencia pública de rendición de cuentas, realizada  el 09 de marzo de 2022, publicada en el enlace: https://www.fiscalia.gov.co/colombia/audiencia-publica-de-rendicion-de-cuentas/</t>
  </si>
  <si>
    <t xml:space="preserve">Se evidenció el documento "Estrategia Audiencia Pública de Rendición de Cuentas 2021-2022", publicado el 01 de marzo de 2022 en la página web de la entidad, en el enlace:https://www.fiscalia.gov.co/colombia/wp-content/uploads/Estrategia-ARC-2021-2022.pdf
</t>
  </si>
  <si>
    <t>Se evidenció en la página web de la entidad www.fiscalia.gov.co  enlace: https://www.fiscalia.gov.co/colombia/audiencia-publica-de-rendicion-de-cuentas/, del 18 de marzo de 2022 la invitación a evaluar por parte de la ciudadanía la Rendición de Cuentas febrero 2020 - febrero 2022: Resultados en los mediante formato donde se invitaba a la ciudadanía a que diligenciara la evaluación la Rendición de cuentas antes del 08 de abril de 2022, donde no se presentó ninguna evaluación por parte de la ciudadanía.</t>
  </si>
  <si>
    <t>Se evidenció el "Informe de resultados, logros y dificultades de la APRC  2021 - 2022: #Resultados en los territorios",  publicado el 27 de abril de 2022 en la pagina web de la entidad,  en el enlace: https://www.fiscalia.gov.co/colombia/wp-content/uploads/Estrategia-audiencia-de-rendicion-de-cuentas-2020-2021.pdf</t>
  </si>
  <si>
    <t>Se evidenció el documento "Informe de Control Interno sobre el desarrollo y resultados de la APRC 2021-2022", publicado el 29 de abril de 2022, en la pagina Web de la Entidad en el enlace: https://www.fiscalia.gov.co/colombia/wp-content/uploads/Informe-de-Control-Interno-sobre-el-desarrollo-y-resultados-de-la-APRC-2021-2022.pdf</t>
  </si>
  <si>
    <t>Se evidencio archivo en excel denominado: "Plan de mejoramiento 2022-2023", publicado el 27 de abril de 2022 en la pagina web de la entidad enlace: https://www.fiscalia.gov.co/colombia/audiencia-publica-de-rendicion-de-cuentas/</t>
  </si>
  <si>
    <t>Divulgar la Política y Objetivos del Sistema de Gestión Integral, la cual incluye los riegos de corrupción, a través de medios físicos o virtuales.</t>
  </si>
  <si>
    <t>Se evidenció correo electrónico del 2022-05-05 remitido por la Dirección de Planeación y Desarrollo a todos los servidores a Nivel Nacional, a través de la Dirección de comunicaciones. Tema: " Prevenir los riesgos de corrupción y de los procesos es un propósito común - Es nuestra responsabilidad administrarlos para reducir los efectos no deseados - Conoce aquí nuestra política y objetivos del SGI que incluye la administración de riesgos de corrupción y de los procesos ".</t>
  </si>
  <si>
    <t>NO CUMPLIDA</t>
  </si>
  <si>
    <t>Actividad cumplida</t>
  </si>
  <si>
    <t>Se evidenció la publicación de la programación de versiones libres y audiencias adelantadas en el marco de la Ley 975 de 2005, en los siguientes enlaces de la página Web de la entidad:
https://www.fiscalia.gov.co/colombia/programacion-versiones-libres/
https://www.fiscalia.gov.co/colombia/programacion-de-audiencias/</t>
  </si>
  <si>
    <t>Se evidenció el documento "Informe satisfacción formulario virtual PQRS a 2022-06-30", publicado el 2022-09-01 en la página web de la entidad en el enlace: https://www.fiscalia.gov.co/colombia/gestion/informe-de-peticiones-quejas-y-reclamos/#1519922458227-3e25c1e0-3302</t>
  </si>
  <si>
    <t>Se observó el documento " Informe seguimiento acciones de mejora quejas y reclamos semestre I", publicado en la intranet de la entidad el 2022-07-28.</t>
  </si>
  <si>
    <t>Se evidenció el documento "Informe solicitudes de acceso a la información 2022-06-30", publicado el 2022-07-29 en la página web de la entidad en el enlace: https://www.fiscalia.gov.co/colombia/gestion/informe-de-peticiones-quejas-y-reclamos/#1519922458227-3e25c1e0-3302</t>
  </si>
  <si>
    <t>Con Resolución 1400 del 22 de septiembre de 2021 se creó el Comité de Gestión. Para el cumplimiento de esta actividad, se realizó una presentación según se evidenció en solicitud realizada mediante correo electrónico del 2022/06/20 a la Directora de Planeación donde se pide agendar espacio en el comité que se tenía programado para el mes de mayo de 2022.</t>
  </si>
  <si>
    <t>Se observó el seguimiento realizado al 2022/08/30  y el correo del 25 de julio de 2022 de gobiernodigital &lt;gobiernodigital@mintic.gov.co, donde informa que la Herramienta de Autodiagnóstico del MinTIC no está disponible debido a que el pasado 16 de mayo de 2022 se expidió el Decreto 767 que actualizó la política de Gobierno Digital incorporando nuevos elementos. Para dar cumplimiento, en el seguimiento se adelantando el registro de los avances que se han tenido para cada uno de los temas componentes de los habilitadores de la Política, sin determinar un valor exacto de la medición.</t>
  </si>
  <si>
    <t>En la página Web de la entidad se evidenció el documento "Portafolio de Servicios" publicado el 2022/08/02 en el enlace: https://www.fiscalia.gov.co/colombia/wp-content/uploads/Portafolio-de-Servicios-1.pdf</t>
  </si>
  <si>
    <t>Se evidenció seguimiento realizado soportado mediante acta del 2022/07/28  Se evidenció correo  - Informe 19/08/2022 - 25/08/2022 envío acta final a los enlaces de transparencia.</t>
  </si>
  <si>
    <t>Se evidenció la actualización el 2022-06-30, de la guía y se divulgó mediante correo masivo de la entidad y se hizo una socialización a los enlaces de transparencia.</t>
  </si>
  <si>
    <t>Se evidenció la Evaluación del Desempeño Laboral Servidores que ostentan derechos de carrera 2021, publicado el 2022/07/29 en la página Web de la entidad, en el enlace: https://www.fiscalia.gov.co/colombia/la-entidad/gestion-del-talento-humano/</t>
  </si>
  <si>
    <t>FECHA DE CORTE: 31 DE DICIEMBRE DE 2022</t>
  </si>
  <si>
    <t>Se observaron las actas de monitoreo a los mapas de riesgos de corrupción de los 16 procesos y 2 subprocesos de la entidad, correspondientes al tercer trimestre de 2022.</t>
  </si>
  <si>
    <t>2022-01-31
2022-04-29
2022-07-29
2022-10-31</t>
  </si>
  <si>
    <t xml:space="preserve">2022-05-31
2022-11-30
</t>
  </si>
  <si>
    <t xml:space="preserve">El documento "Oportunidades de mejora Quejas y Reclamos III Trimestre 2022", fue socializado por la Subdirectora Nacional de Gestión Documental a los Directores Seccionales, Delegados, Directores Nacionales y Subdirectores Nacionales, a través de correo electrónico del 2022-10-31 Asunto: SOCIALIZACION INFORME DE OPORTUNIDADES DE MEJORA- QUEJAS- RECLAMOS - III TRIMESTRE 2022. </t>
  </si>
  <si>
    <t xml:space="preserve">2022-01-31
2022-04-29
2022-07-29
2022-10-31
</t>
  </si>
  <si>
    <t>En la página web de la entidad se encuentran publicados los reportes sobre la Ejecución Presupuestal mensual desde diciembre de 2021 hasta noviembre de 2022. en el enlace:  https://www.fiscalia.gov.co/colombia/la-entidad/ejecucion-presupuestal-historica-anual/</t>
  </si>
  <si>
    <t>2022-04-30
 2022-07-30
 2022-10-29</t>
  </si>
  <si>
    <t xml:space="preserve">2022-04-30
2022-08-31
2022-12-15
</t>
  </si>
  <si>
    <t>2022-06-30
2022-12-31</t>
  </si>
  <si>
    <t xml:space="preserve">2022-06-30
2022-12-31
</t>
  </si>
  <si>
    <t>2022-03-31
2022-06-30
2022-09-30
2022-12-31</t>
  </si>
  <si>
    <t>2022-05-31
2022-11-30</t>
  </si>
  <si>
    <t>Se evidenciaron correos electrónicos remitidos con corte al 2022-11-24, convocando a las diferentes acciones formativas, en las que se trataron entre otros temas los siguientes: Lineamientos para construcción PTEP 2023, Actividades PAAC, Capacitación de Mintic Sede Electrónica FGN, Propuesta capacitación accesibilidad Web, Portafolio de Servicios FGN, Menú Participa, Menú Atención y Servicios a la Ciudadanía, Canal Pida una Cita, Lineamientos para el diligenciamiento ITA, Capacitación PGN para diligenciar ITA Priorización MTO, Política Protección de Datos.</t>
  </si>
  <si>
    <t xml:space="preserve">2022-01-30
2022-04-15
2022-07-15
2022-10-15
</t>
  </si>
  <si>
    <t>En la página Web de la entidad se observaron las sentencias de primera y segunda instancia proferidas en el marco de la Ley 975 de 2005 los últimos fallos corresponden al 28 de septiembre y 25 de mayo de 2022 respectivamente, publicadas en el enlace: https://www.fiscalia.gov.co/colombia/sentencias-ley-975-de-2005/</t>
  </si>
  <si>
    <t>Se evidenció en la página Web de la entidad la publicación del consolidado de exhumaciones y entregas de cuerpos a familiares en el marco de la Ley 975 de 2005, con corte al 2022-12-19  en el enlace: https://www.fiscalia.gov.co/colombia/wp-content/uploads/2022-12-19-REPORTE-GRUBE.pdf</t>
  </si>
  <si>
    <t>Se observó el documento "Boletín de operatividad relevante II semestre 2022" publicado el 11 de enero de 2023 en el enlace: https://www.fiscalia.gov.co/colombia/wp-content/uploads/BOLETIN-OPERACIONAL-II-SEM-2022-DCCO.pdf</t>
  </si>
  <si>
    <t>Se evidenció el documento " Resultados operativos contra las finanzas de las organizaciones criminales a 2022-11-30", publicado el 2022-12-13 en la página web institucional, en el enlace: https://www.fiscalia.gov.co/colombia/wp-content/uploads/Resultados-DFC-del-1-de-agosto-al-30-de-noviembre-de-2022-1.pdf, en el vínculo de la Delegada para las finanzas criminales y sus direcciones especializadas</t>
  </si>
  <si>
    <t>En la página Web de la entidad se observaron publicadas las sentencias proferidas en los casos de sindicalistas, en el enlace: https://www.fiscalia.gov.co/colombia/servicios-de-informacion-al-ciudadano/consultas/sentencias-crimenes-contra-sindicalistas/; la última publicación es del 29 de noviembre de 2022 y corresponde a la Sentencia de ley 600 con Radicación: 110013104056-2013-00008 del 11 de noviembre de 2022.</t>
  </si>
  <si>
    <t>Se observó el documento: " Informe Final Plan Transparencia PAAC 2022", en el que se relacionan las Sedes priorizadas e intervenidas en la entidad durante la vigencia 2022, incluye registro fotográfico de algunas de las adecuaciones ejecutadas.</t>
  </si>
  <si>
    <t>Se observaron las listas de asistencia de las socializaciones sobre el Procedimiento para la recepción, tratamiento y seguimiento de las PQR, ejecutadas entre el 10 de agosto y el 12 de Septiembre de 2022 en las Direcciones Seccionales de Chocó, Guainía Vaupés, Medellín, Delegada para las Finanzas Criminales y la Unidad Especial de Investigación.</t>
  </si>
  <si>
    <t>Se evidenció el documento ""Informe de PQRS" con corte a 30 de septiembre de 2022, publicado el 28 de octubre de 2022 en el enlace https://www.fiscalia.gov.co/colombia/gestion/informe-de-peticiones-quejas-y-reclamos/#1519922458227-3e25c1e0-3302.</t>
  </si>
  <si>
    <t>Se observó la publicación de los datos abiertos en la página Web de la entidad en los enlaces: 
https://www.fiscalia.gov.co/colombia/gestion/estadisticas/ 
https://www.datos.gov.co/browse?q=fiscalia%20spoa&amp;sortBy=relevance.</t>
  </si>
  <si>
    <t>Se observaron los correos electrónicos remitidos por la Dirección de Planeación y Desarrollo a los directivos y enlaces de la estrategia para el fortalecimiento de la transparencia institucional, dando a conocer los avances, así:
28 de noviembre de 2022. Asunto: RESULTADO Monitoreo Plan Anticorrupción a 31-Oct y avances 31-Dic
30 de noviembre de 2022. Asunto: avance o cumplimiento RECOMENDACIONES del PAAC 2022</t>
  </si>
  <si>
    <t>La entidad publicó en su página Web los resultados de los operativos ejecutados durante el segundo semestre 2022 en el eje temático de Propiedad Intelectual. Para la DECVDH Puede consultarse en el enlace: 
https://www.fiscalia.gov.co/colombia/noticias/fiscalia-impacta-a-una-de-las-mayores-redes-criminales-dedicada-a-la-falsificacion-alteracion-y-comercializacion-de-medicamentos-para-enfermedades-de-alto-costo/(01 de octubre)</t>
  </si>
  <si>
    <t xml:space="preserve">La entidad pulbicó los resultados operativos ejecutados en el marco de la estrategia de investigación de la deforestación durante el II semestre de 2022. Para la DECVDH puede consultarse en el enlace: 
https://www.fiscalia.gov.co/colombia/noticias/judicializados-funcionarios-y-particulares-que-harian-parte-de-una-red-delictiva-senalada-de-arrasar-con-miles-de-hectareas-de-bosque-en-cundinamarca-y-boyaca/(13 de noviembre)
</t>
  </si>
  <si>
    <t>Se observó archivo en Excel donde se evidencian las acciones formativas con la asistencia de 66 servidores para la capacitación "Atención y recepción de denuncias de violencias basadas en orientación sexual e identidad de género", 66 servidores para la capacitación de: "Uso del SUIP y sus últimas actualizaciones" y capacitación de 244 servidores para la "Formación con enfoque psicosocial para servidores que orientan a víctimas del conflicto armado" dando cumplimiento a los descrito en las actividades para el tercer cuatrimestre.</t>
  </si>
  <si>
    <t xml:space="preserve">2022-04-30
2022-08-31
2022-12-31
</t>
  </si>
  <si>
    <t>Se observó correo electrónico del 18 de noviembre de 2022, remitido por la Dirección de Comunicaciones a los servidores de la entidad a nivel nacional, en el que la Dirección de Altos Estudios invita a participar en el curso de lenguaje claro.</t>
  </si>
  <si>
    <t>De acuerdo con la información suministrada a través de correo electrónico del 12/01/2023 suministrado por la servidora responsable del seguimiento al PAAC de la Dirección de Altos Estudios, con corte a 31 de diciembre de 2022, 877 servidores de DAUITA realizaron el curso de Lenguaje Claro.</t>
  </si>
  <si>
    <t xml:space="preserve">Se observó informe del análisis de la encuesta de satisfacción realizada durante el mes de noviembre de 2022, con el fin de conocer la percepción de los testigos protegidos sobre la calidad de los servicios prestados por el Programa de Protección y Asistencia, para ello se siguieron las especificaciones contenidas en el Procedimiento para Medir la Percepción de la Satisfacción del Usuario FGN-MP01-P-07, se realizó la encuesta con un total de casos de 311 de los cuales se tomó 113 que representa el 36%, se relacionan los resultados: Trato recibido por los servidores 96,30%, Calidad del servicio prestado por el Programa 81,5%, Estado de la vivienda de protección donde fue ubicado 92,31%, Los siguientes aspectos evaluados presentan los menores índices de satisfacción:  tiempo de respuesta a las PQRS que bajó 12,70% (de 90,48% a 77,78%).  </t>
  </si>
  <si>
    <t>Se observó actas de reunión de revisiones de los informes de PQRS del 4/11/2022 y 12/12/2022 donde se procede a analizar el informe del mes de agosto de 2022 relacionado con la recepción y seguimiento de las PQRS de la Dirección de Protección y Asistencia y el Departamento de Seguridad, presentado por el delegado del Grupo de Gestión Documental y revisión del informe PQRS de la DPA mes de octubre de 2022 en la identificación de acciones de mejora. Del análisis del Informe de PQRS del mes de agosto se evidencia la necesidad de hacer mayor seguimiento a las quejas presentadas y verificar si se está dando cumplimiento al procedimiento establecido para su trámite en la Entidad. Del análisis del Informe de PQRS del mes de octubre el responsable de la Unidad de Calidad – MECI expresa la necesidad de enviar un correo reiterativo a la Subdirección de Gestión Documental con el propósito que se revise la Guía de PQRS de la DPA.</t>
  </si>
  <si>
    <t>2022-04-30
2022-07-31
2022-10-31</t>
  </si>
  <si>
    <t>De acuerdo con la información suministrada por el servidor responsable del seguimiento al PAAC de la subdirección de TIC, a través del correo electrónico del 11/01/2023, se cuenta con una matriz actualizada de manera mensual, para la evaluación de riesgos detectados ocasionados por vulnerabilidades, producto de servicios tercerizados mediante el contrato 103 de 2019.
Igualmente informa que se cuenta con informes de seguridad generados mensualmente, donde se refleja acciones de mitigación como parte de la evaluación de los riesgos.
Con la implementación del sistema de seguridad de la información y seguridad digital, permitirá estandarizar un inventario de activos de información y soportar el tratamiento de los riesgos correspondientes, los cuales se alinearán con la Guía de Administración de los Riesgos de Proceso y de Corrupción.</t>
  </si>
  <si>
    <t>La Dirección de Control Interno público el 16 de enero de 2023, el resultado del seguimiento del Plan Anticorrupción y de Atención al Ciudadano y Riesgos de Corrupción en la página web de la entidad www.fiscalia.gov.co, en el enlace: https://www.fiscalia.gov.co/colombia/gestion/plan-anticorrupcion-y-de-atencion-al-ciudadano/, seguimiento que se realizó del 12 al 16 de diiciembre de 2022 y del 11 al 13 de enero de 2023.</t>
  </si>
  <si>
    <t>2022-05-13
2022-09-14
2023-01-16</t>
  </si>
  <si>
    <t>Se evidenció en la página Web de la entidad en el enlace https://www.fiscalia.gov.co/colombia/category/seguridad-territorial/, la información permanentemente actualizada y relacionada con los resultados misionales de seguridad ciudadana en los territorios.</t>
  </si>
  <si>
    <t>2022-04-30
2022-07-31
2022-10-31
2023-01-12</t>
  </si>
  <si>
    <t>Los lineamientos fueron impartidos por la Directora de Comunicaciones a las dependencias mediante oficio radicado No. 20221900001673 del 05/12/2022 y enviado a todas las áreas mediante correo del 05/12/2022.
Se evidenció el calendario correspondiente a la vigencia 2022 publicado en el enlace: https://www.fiscalia.gov.co/colombia/eventos/, la última actividad programada corresponde al 22 de otubre de 2022.</t>
  </si>
  <si>
    <t>Desde el 1 de julio al 8 de noviembre de 2022 se evidenció la divulgación de las siguientes piezas gráficas: 
Tema: Súmate a la atención con calidad y ¿Ya conoces la fórmula de la atención con calidad?
Banner en FISCALNET y correos masivos: 6 de octubre de 2022
Tema: Conoce y aplica las competencias durante la atención a usuarios y ¿Ya conoces las seis competencias para atender a los usuarios?
Banner en FISCALNET y correos masivos: 13 de octubre de 2022
Tema: Conoce los momentos claves durante la atención a nuestros usuarios y ¿Sabías que la atención a nuestros usuarios se divide en tres momentos?
Banner en FISCALNET y correos masivos: 20 de octubre de 2022
Divulgación externa:
https://twitter.com/FiscaliaCol/status/1539618628055744513?s=20&amp;t=wMP6B0yJhO_IcaGgO2acZA sí ha salido</t>
  </si>
  <si>
    <t xml:space="preserve">2022-06-30 
2022-12-31
</t>
  </si>
  <si>
    <t>Con corte a 2022/12/31, se observaron correos electrónicos remitidos por la Dirección de Comunicaciones a los servidores de la entidad a Nivel Nacional, en los que se divulgaron los diferentes canales de atención al ciudadano, así:
Divulgación de pieza promoviendo la denuncia en #ADenunciar contra el maltrato animal.  Agosto 30 de 2022
INFORMACIÓN PERMANENTE EN LA PAGINA WEB: En la página principal de la Fiscalía General de la Nación los ciudadanos encuentran botones flotantes a través de los cuales puede acceder fácilmente a los canales de atención al usuario, incluyendo teléfonos de contacto, chat y contacto a través de lengua de señas colombiana.                                                                                                                                                       
Externa: Igualmente es posible encontrar esta información en la sección de preguntas frecuentes de la entidad.
https://www.fiscalia.gov.co/colombia/servicios-de-informacion-al-ciudadano/centro-de-contacto/
https://www.fiscalia.gov.co/colombia/servicios-de-informacion-al-ciudadano/preguntas-frecuentes/
https://portalos.outsourcing.com.co:9702/Mensaje
https://portalos.outsourcing.com.co:9527/
https://portalos.outsourcing.com.co:9701/Mensaje</t>
  </si>
  <si>
    <t>Se observaron documentos del  2022-10-15 y del 2023-01-12, donde relacionan la Estadística Centro de Contacto FGN, interacciones ofrecidas, atendidas y abandonadas del Centro de Contacto.</t>
  </si>
  <si>
    <t>Se observaron correos del 2022-10-31 y 2022-12-31, asimismo se observó acta del 05/12/2022, TEMA: Finalización Proyecto No. 8 PONAL 2022.</t>
  </si>
  <si>
    <t xml:space="preserve">2022-04-15
2022-07-15
2022-10-15
2023-01-12
</t>
  </si>
  <si>
    <t xml:space="preserve">2022-03-31
2022-06-30
2022-10-31
2022-12-31
</t>
  </si>
  <si>
    <t>Se observó listado de asistencia del 06/10/2022 de la SENSIBILIZACION: ATENCION A VICTIMAS DE VIOLENCIA BASADA EN GÉNERO SECCION DE ATENCION AL USUARIO - FISCALIA GENERAL DE LA NACION, así mismo archivo plano en Excel del formulario de registro de atención.</t>
  </si>
  <si>
    <t>Con corte a 2022/12/31, se observaron Banner y correos electrónicos remitidos por la Dirección de Comunicaciones a los servidores de la entidad a Nivel Nacional, en los que se divulgó la responsabilidad de los servidores públicos frente a los derechos de los ciudadanos, así:
Tema: Ser responsables con los usuarios, nos permite ofrecer un mejor servicio parte I
Banners en FISCALNET y correos masivos:  3 de noviembre de 2022</t>
  </si>
  <si>
    <t>2022-06-30 
2022-12-31</t>
  </si>
  <si>
    <t>Las piezas gráficas de la campaña se divulgaron así:
Tema: Trabajamos por los derechos de los ciudadanos y las víctimas. 
Banner en FISCALNET y correo masivo 18 de agosto de 2022
Divulgación permanente en la página web:
https://www.fiscalia.gov.co/colombia/servicios-de-informacion-al-ciudadano/derechos-y-deberes-de-los-usuarios/</t>
  </si>
  <si>
    <t>Se observó el documento: "Informe Medición de Percepción de la Satisfacción del Usuario - Fiscalía General de la Nación" segundo semestre,  publicado el 2022/12/27 en la página Web de la entidad en el enlace: https://www.fiscalia.gov.co/colombia/otros-informes/</t>
  </si>
  <si>
    <t>Se evidenció correo de la Dirección de Atención al Usuario del 2023/01/11, el cual contiene la información reporte de los registros de interacción del chat con corte a 2022/12/31.</t>
  </si>
  <si>
    <t>Con corte a 2022/12/31 se divulgaron las siguientes piezas gráficas de la campaña:
Tema: Conoce aquí el informe de caracterización de nuestros usuarios
Banner en Fiscalnet y correo masivo: 27 de octubre de 2022</t>
  </si>
  <si>
    <t>1.Se diseñó y divulgó campaña para incentivar la denuncia en relación con la violencia de género y el maltrato animal en el enlace: https://drive.google.com/drive/folders/1BwiLOj2hMkplfWHyOPhFWdfa6GXU69GJ
2. Se diseñó y divulgó la campaña referencia #LoLegalAcabaMal con el propósito de incentivar a la denuncia de delitos contra la salud pública, la propiedad intelectual y los derechos de autor en el enlace:
https://docs.google.com/spreadsheets/d/1xMmpCr3tNGhOgDe7IN_95dJgySVf204KuQWMqOujpFA/edit?usp=sharing
Campañas realizadas en el segundo semestre:
CAMPAÑA REFERENCIA FINANZAS CRIMINALES
CAMPAÑA REFERENCIA CTI
En el enlace: https://drive.google.com/drive/folders/16hDUnMuG-yQ6739EQsJ9qhfnn6URObjW?usp=sharing</t>
  </si>
  <si>
    <t>Se evidenció  PUBLICACIÓN DE PROCESOS CONTRACTUALES EN SECOP Y PAGINA WEB DE LA ENTIDAD - TERCER CUATRIMESTRE DEL 28-12-2022</t>
  </si>
  <si>
    <t>Se evidenció la Resolución No.010 del 13 de diciembre de 2022 " Por medio de la cual se actualizan algunos instrumentos de gestión de información pública de la Fiscalía General de la Nación" y el índice de información reservada, información publicada el 13 de diciembre de 2022 en la página Web de la entidad, en los enlaces: 
https://www.fiscalia.gov.co/colombia/servicios-de-informacion-al-ciudadano/indice-de-informacion-clasificada-y-reservada/
https://www.datos.gov.co/Justicia-y-Derecho/-ndice-de-Informaci-n-Clasificada-y-Reservada-Fisc/9wp2-bm9u</t>
  </si>
  <si>
    <t>Se evidenció que con corte a 2022/12/30, la campaña se divulgó internamente mediante correo masivo y en la intranet y externa en la página Facebook, Instagram, Twitter e Instagram
La divulgación interna se llevó a cabo así:
Externa en Twitter, Facebook, LinkedIn e Instagram 
https://twitter.com/FiscaliaCol/status/1596239468687945729?s=20&amp;t=HGthUK9mNjtuSDNy0k06lQ
https://www.facebook.com/FiscaliaCol/posts/pfbid0SMMKwotS7UnvmWTNuqhYUbx4BPjUGTorZTrNYGyoprV8XN8cZt5ZxVeyVHP5Uzskl
https://www.linkedin.com/feed/update/urn:li:activity:7002006037838848000
https://www.instagram.com/p/ClZb1tipjsF/</t>
  </si>
  <si>
    <t>Se observaron correos electrónicos remitidos con corte a 2022-12-31, en los que se convocó a las dependencias actividades de monitoreo, así: Monitoreo Plan Anticorrupción a 31-Oct y avances 31-Dic, solicitud reporte de RECOMENDACIONES del PAAC 2022</t>
  </si>
  <si>
    <r>
      <rPr>
        <sz val="10"/>
        <rFont val="Arial"/>
        <family val="2"/>
      </rPr>
      <t>Se evidenció el registro de los indicadores C.428, C.429 y C.430 en el Sistema Integrado de Información para el Posconflicto (SIIPO), en el enlace:https://siipo.dnp.gov.co/buscarindicador, con corte al 30 de septiembre de 2022 y fecha de actualización del 01 de noviembre de 2022.
Se observaron los oficios del 10 de octubre de 2022, remitidos por el Director de la Unidad Especial de Investigación de la FGN al Grupo de Seguimiento Paz y Estabilización del Departamento Nacional de Planeación con el reporte de los indicadores.</t>
    </r>
    <r>
      <rPr>
        <sz val="10"/>
        <color theme="1"/>
        <rFont val="Arial"/>
        <family val="2"/>
      </rPr>
      <t xml:space="preserve">
</t>
    </r>
  </si>
  <si>
    <t xml:space="preserve">2022-07-20
2023-01-12
</t>
  </si>
  <si>
    <t xml:space="preserve">2022-07-11
2023-01-12
</t>
  </si>
  <si>
    <t>Se evidenció la Resolución No.010 del 13 de diciembre de 2022 " Por medio de la cual se actualizan algunos instrumentos de gestión de información pública de la Fiscalía General de la Nación" y el "Formato Registro de Activos de Información (RAI)", información publicada el 20 de diciembre de 2022 en la página Web de la entidad, en los enlaces: 
https://www.fiscalia.gov.co/colombia/registros-de-activos-de-informacion/  https://www.datos.gov.co/Justicia-y-Derecho/Registro-de-Activos-de-Informaci-n-Fiscal-a-Genera/qxc2-itbp</t>
  </si>
  <si>
    <t>Se evidenció la Resolución No.010 del 13 de diciembre de 2022 " Por medio de la cual se actualizan algunos instrumentos de gestión de información pública de la Fiscalía General de la Nación" y el "Formato Esquema de Publicación de Información (EPI)", información publicada el 20 de diciembre de 2022 en la página Web de la entidad, en los enlaces: 
https://www.fiscalia.gov.co/colombia/servicios-de-informacion-al-ciudadano/esquema-de-publicacion-de-informacion/
https://www.datos.gov.co/Justicia-y-Derecho/Esquema-de-publicaci-n-de-Informaci-n-Fiscal-a-Gen/5dxx-398t</t>
  </si>
  <si>
    <t>Se observó envió de correos por la Dirección de Atención al Usuario del 10,17,21,25 de noviembre de 2022, para los asesores y colaboradores de las seccionales, solicitando el apoyo con el fin de actualizar el directorio de traductores indígenas publicado en FISCALNET; de igual manera, se solicita el diligenciamiento del archivo o tabla en Excel para cada uno de los pueblos indígenas de los que se vaya a reportar la información.</t>
  </si>
  <si>
    <t>Se observó Circular con Radicado No. 20221200005341 Oficio No. STIC-30200 del 13/12/2022, enviado a la Directora Ejecutiva para la firma, donde se solicitó a los Delegados, Directores Nacionales, Subdirectores Nacionales, Directores Seccionales, Subdirectores Regionales de Apoyo la actualización del directorio de Sedes y Despachos de la FGN, teniendo en cuenta la Circular 0007 del 31 de mayo de 2019, en cumplimiento de la Ley 1712 de 2014 Ley de Transparencia y del acceso a la información pública, en la cual solicita la colaboración para mantener actualizada la información referente a la ubicación de las sedes de la Fiscalía General de la Nación a nivel nacional. Lo cual es de permanente consulta por parte de la ciudadanía en la página web institucional, se anexo matriz para ser diligenciada con plazo de entrega 23 de enero de 2023.</t>
  </si>
  <si>
    <t xml:space="preserve">Se observó el informe "Actividades del Programa, en el marco del Plan Anticorrupción y de Atención al Ciudadano (PAAC) 2022 #CorrectoSoy" correspondiente al IV trimestre de 2022, publicado el 12 de enero de 2022 en el enlace: https://www.fiscalia.gov.co/colombia/futuro-colombia/#1587422945038-8ee504e6-8d0f </t>
  </si>
  <si>
    <t xml:space="preserve">EDGAR MOISES BALLESTEROS RODRIGUEZ </t>
  </si>
  <si>
    <t xml:space="preserve">SANDRA  MARCELA SÁNCHEZ MAHECHA </t>
  </si>
  <si>
    <t>DIRECTOR DE CONTROL INTERNO (E)</t>
  </si>
  <si>
    <t>AUDITOR DELEGADO</t>
  </si>
  <si>
    <t>GABRIEL RODRIGUEZ RODRIGUEZ</t>
  </si>
  <si>
    <t>LILIANA MARIA CASTAÑO GARCIA</t>
  </si>
  <si>
    <t xml:space="preserve"> AUDITOR DELEGADO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</si>
</sst>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3"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0"/>
      <color theme="0"/>
      <name val="Arial"/>
      <family val="2"/>
    </font>
    <font>
      <sz val="10"/>
      <color theme="0"/>
      <name val="Arial"/>
      <family val="2"/>
    </font>
    <font>
      <b/>
      <sz val="10"/>
      <name val="Arial"/>
      <family val="2"/>
    </font>
    <font>
      <sz val="10"/>
      <name val="Arial"/>
      <family val="2"/>
    </font>
    <font>
      <sz val="10"/>
      <color indexed="8"/>
      <name val="Arial"/>
      <family val="2"/>
    </font>
    <font>
      <b/>
      <sz val="10"/>
      <color indexed="8"/>
      <name val="Arial"/>
      <family val="2"/>
    </font>
    <font>
      <b/>
      <i/>
      <sz val="10"/>
      <color indexed="8"/>
      <name val="Arial"/>
      <family val="2"/>
    </font>
    <font>
      <i/>
      <sz val="10"/>
      <color indexed="8"/>
      <name val="Arial"/>
      <family val="2"/>
    </font>
    <font>
      <sz val="10"/>
      <color rgb="FF000000"/>
      <name val="Arial"/>
      <family val="2"/>
    </font>
  </fonts>
  <fills count="5">
    <fill>
      <patternFill patternType="none"/>
    </fill>
    <fill>
      <patternFill patternType="gray125"/>
    </fill>
    <fill>
      <patternFill patternType="solid">
        <fgColor theme="4" tint="0.79998168889431442"/>
        <bgColor indexed="65"/>
      </patternFill>
    </fill>
    <fill>
      <patternFill patternType="solid">
        <fgColor rgb="FF08539F"/>
        <bgColor indexed="64"/>
      </patternFill>
    </fill>
    <fill>
      <patternFill patternType="solid">
        <fgColor theme="0"/>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right/>
      <top/>
      <bottom style="thin">
        <color indexed="64"/>
      </bottom>
      <diagonal/>
    </border>
    <border>
      <left/>
      <right/>
      <top style="thin">
        <color indexed="64"/>
      </top>
      <bottom/>
      <diagonal/>
    </border>
  </borders>
  <cellStyleXfs count="3">
    <xf numFmtId="0" fontId="0" fillId="0" borderId="0"/>
    <xf numFmtId="9" fontId="1" fillId="0" borderId="0" applyFont="0" applyFill="0" applyBorder="0" applyAlignment="0" applyProtection="0"/>
    <xf numFmtId="0" fontId="1" fillId="2" borderId="0" applyNumberFormat="0" applyBorder="0" applyAlignment="0" applyProtection="0"/>
  </cellStyleXfs>
  <cellXfs count="156">
    <xf numFmtId="0" fontId="0" fillId="0" borderId="0" xfId="0"/>
    <xf numFmtId="0" fontId="2" fillId="0" borderId="0" xfId="0" applyFont="1" applyProtection="1">
      <protection locked="0"/>
    </xf>
    <xf numFmtId="0" fontId="2" fillId="0" borderId="0" xfId="0" applyFont="1"/>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2" fillId="4" borderId="17" xfId="0" applyFont="1" applyFill="1" applyBorder="1" applyAlignment="1">
      <alignment horizontal="center" vertical="center" wrapText="1"/>
    </xf>
    <xf numFmtId="3" fontId="2" fillId="4" borderId="17" xfId="0" applyNumberFormat="1" applyFont="1" applyFill="1" applyBorder="1" applyAlignment="1">
      <alignment horizontal="center" vertical="center" wrapText="1"/>
    </xf>
    <xf numFmtId="9" fontId="6" fillId="0" borderId="17" xfId="1" applyFont="1" applyBorder="1" applyAlignment="1">
      <alignment horizontal="center" vertical="center"/>
    </xf>
    <xf numFmtId="9" fontId="6" fillId="0" borderId="17" xfId="1" applyFont="1" applyBorder="1" applyAlignment="1">
      <alignment horizontal="center" vertical="center" wrapText="1"/>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2" fillId="4" borderId="20" xfId="0" applyFont="1" applyFill="1" applyBorder="1" applyAlignment="1">
      <alignment horizontal="center" vertical="center" wrapText="1"/>
    </xf>
    <xf numFmtId="3" fontId="2" fillId="0" borderId="20" xfId="0" applyNumberFormat="1" applyFont="1" applyBorder="1" applyAlignment="1">
      <alignment horizontal="center" vertical="center"/>
    </xf>
    <xf numFmtId="9" fontId="6" fillId="0" borderId="20" xfId="1" applyFont="1" applyBorder="1" applyAlignment="1">
      <alignment horizontal="center" vertical="center"/>
    </xf>
    <xf numFmtId="9" fontId="6" fillId="0" borderId="20" xfId="1" applyFont="1" applyBorder="1" applyAlignment="1">
      <alignment horizontal="center" vertical="center" wrapText="1"/>
    </xf>
    <xf numFmtId="0" fontId="2" fillId="0" borderId="20" xfId="0" applyFont="1" applyBorder="1" applyAlignment="1">
      <alignment horizontal="center" vertical="center"/>
    </xf>
    <xf numFmtId="0" fontId="2" fillId="0" borderId="20" xfId="0" applyFont="1" applyBorder="1" applyAlignment="1">
      <alignment horizontal="center" vertical="center" wrapText="1"/>
    </xf>
    <xf numFmtId="164" fontId="2" fillId="0" borderId="20" xfId="0" applyNumberFormat="1" applyFont="1" applyBorder="1" applyAlignment="1">
      <alignment horizontal="center" vertical="center" wrapText="1"/>
    </xf>
    <xf numFmtId="0" fontId="5" fillId="3" borderId="21"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0" borderId="22" xfId="0" applyFont="1" applyBorder="1" applyAlignment="1">
      <alignment horizontal="center" vertical="center" wrapText="1"/>
    </xf>
    <xf numFmtId="164" fontId="2" fillId="0" borderId="22" xfId="0" applyNumberFormat="1" applyFont="1" applyBorder="1" applyAlignment="1">
      <alignment horizontal="center" vertical="center" wrapText="1"/>
    </xf>
    <xf numFmtId="3" fontId="2" fillId="4" borderId="22" xfId="0" applyNumberFormat="1" applyFont="1" applyFill="1" applyBorder="1" applyAlignment="1">
      <alignment horizontal="center" vertical="center"/>
    </xf>
    <xf numFmtId="9" fontId="6" fillId="0" borderId="22" xfId="1" applyFont="1" applyBorder="1" applyAlignment="1">
      <alignment horizontal="center" vertical="center"/>
    </xf>
    <xf numFmtId="9" fontId="6" fillId="0" borderId="22" xfId="1" applyFont="1" applyBorder="1" applyAlignment="1">
      <alignment horizontal="center" vertical="center" wrapText="1"/>
    </xf>
    <xf numFmtId="0" fontId="2" fillId="4" borderId="0" xfId="0" applyFont="1" applyFill="1"/>
    <xf numFmtId="0" fontId="4" fillId="3" borderId="26"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5" fillId="0" borderId="0" xfId="0" applyFont="1"/>
    <xf numFmtId="1" fontId="7" fillId="4" borderId="17" xfId="0" applyNumberFormat="1" applyFont="1" applyFill="1" applyBorder="1" applyAlignment="1">
      <alignment horizontal="center" vertical="center"/>
    </xf>
    <xf numFmtId="9" fontId="3" fillId="0" borderId="17" xfId="1" applyFont="1" applyBorder="1" applyAlignment="1">
      <alignment horizontal="center" vertical="center"/>
    </xf>
    <xf numFmtId="1" fontId="7" fillId="4" borderId="20" xfId="0" applyNumberFormat="1" applyFont="1" applyFill="1" applyBorder="1" applyAlignment="1">
      <alignment horizontal="center" vertical="center"/>
    </xf>
    <xf numFmtId="9" fontId="3" fillId="0" borderId="20" xfId="1" applyFont="1" applyBorder="1" applyAlignment="1">
      <alignment horizontal="center" vertical="center"/>
    </xf>
    <xf numFmtId="0" fontId="12" fillId="0" borderId="20" xfId="0" applyFont="1" applyBorder="1" applyAlignment="1">
      <alignment horizontal="center" vertical="center" wrapText="1"/>
    </xf>
    <xf numFmtId="0" fontId="7" fillId="0" borderId="20" xfId="0" applyFont="1" applyBorder="1" applyAlignment="1">
      <alignment horizontal="center" vertical="center" wrapText="1"/>
    </xf>
    <xf numFmtId="1" fontId="7" fillId="0" borderId="20" xfId="0" applyNumberFormat="1" applyFont="1" applyBorder="1" applyAlignment="1">
      <alignment horizontal="center" vertical="center"/>
    </xf>
    <xf numFmtId="164" fontId="2" fillId="4" borderId="20" xfId="0" applyNumberFormat="1" applyFont="1" applyFill="1" applyBorder="1" applyAlignment="1">
      <alignment horizontal="center" vertical="center" wrapText="1"/>
    </xf>
    <xf numFmtId="1" fontId="2" fillId="0" borderId="20" xfId="0" applyNumberFormat="1" applyFont="1" applyBorder="1" applyAlignment="1">
      <alignment horizontal="center" vertical="center"/>
    </xf>
    <xf numFmtId="164" fontId="7" fillId="0" borderId="20" xfId="0" applyNumberFormat="1" applyFont="1" applyBorder="1" applyAlignment="1">
      <alignment horizontal="center" vertical="center" wrapText="1"/>
    </xf>
    <xf numFmtId="1" fontId="2" fillId="4" borderId="20" xfId="0" applyNumberFormat="1" applyFont="1" applyFill="1" applyBorder="1" applyAlignment="1">
      <alignment horizontal="center" vertical="center"/>
    </xf>
    <xf numFmtId="0" fontId="2" fillId="4" borderId="28" xfId="0" applyFont="1" applyFill="1" applyBorder="1"/>
    <xf numFmtId="0" fontId="12" fillId="4" borderId="20" xfId="0" applyFont="1" applyFill="1" applyBorder="1" applyAlignment="1">
      <alignment horizontal="center" vertical="center" wrapText="1"/>
    </xf>
    <xf numFmtId="0" fontId="12" fillId="4" borderId="22" xfId="0" applyFont="1" applyFill="1" applyBorder="1" applyAlignment="1">
      <alignment horizontal="center" vertical="center" wrapText="1"/>
    </xf>
    <xf numFmtId="0" fontId="12" fillId="0" borderId="22" xfId="0" applyFont="1" applyBorder="1" applyAlignment="1">
      <alignment horizontal="center" vertical="center"/>
    </xf>
    <xf numFmtId="1" fontId="7" fillId="4" borderId="22" xfId="0" applyNumberFormat="1" applyFont="1" applyFill="1" applyBorder="1" applyAlignment="1">
      <alignment horizontal="center" vertical="center"/>
    </xf>
    <xf numFmtId="1" fontId="2" fillId="4" borderId="22" xfId="0" applyNumberFormat="1" applyFont="1" applyFill="1" applyBorder="1" applyAlignment="1">
      <alignment horizontal="center" vertical="center"/>
    </xf>
    <xf numFmtId="9" fontId="3" fillId="0" borderId="22" xfId="1" applyFont="1" applyBorder="1" applyAlignment="1">
      <alignment horizontal="center" vertical="center"/>
    </xf>
    <xf numFmtId="0" fontId="2" fillId="4" borderId="20" xfId="0" applyFont="1" applyFill="1" applyBorder="1" applyAlignment="1">
      <alignment horizontal="center" vertical="center"/>
    </xf>
    <xf numFmtId="0" fontId="2" fillId="0" borderId="20" xfId="0" applyFont="1" applyBorder="1" applyAlignment="1">
      <alignment vertical="center"/>
    </xf>
    <xf numFmtId="164" fontId="2" fillId="4" borderId="22" xfId="0" applyNumberFormat="1" applyFont="1" applyFill="1" applyBorder="1" applyAlignment="1">
      <alignment horizontal="center" vertical="center" wrapText="1"/>
    </xf>
    <xf numFmtId="1" fontId="7" fillId="0" borderId="22" xfId="0" applyNumberFormat="1" applyFont="1" applyBorder="1" applyAlignment="1">
      <alignment horizontal="center" vertical="center"/>
    </xf>
    <xf numFmtId="0" fontId="2" fillId="0" borderId="22" xfId="0" applyFont="1" applyBorder="1" applyAlignment="1">
      <alignment horizontal="center" vertical="center"/>
    </xf>
    <xf numFmtId="0" fontId="2" fillId="0" borderId="17" xfId="0" applyFont="1" applyBorder="1" applyAlignment="1">
      <alignment horizontal="center" vertical="center" wrapText="1"/>
    </xf>
    <xf numFmtId="164" fontId="2" fillId="0" borderId="17" xfId="0" applyNumberFormat="1" applyFont="1" applyBorder="1" applyAlignment="1">
      <alignment horizontal="center" vertical="center" wrapText="1"/>
    </xf>
    <xf numFmtId="1" fontId="7" fillId="0" borderId="17" xfId="0" applyNumberFormat="1" applyFont="1" applyBorder="1" applyAlignment="1">
      <alignment horizontal="center" vertical="center"/>
    </xf>
    <xf numFmtId="0" fontId="2" fillId="0" borderId="17" xfId="0" applyFont="1" applyBorder="1" applyAlignment="1">
      <alignment horizontal="center" vertical="center"/>
    </xf>
    <xf numFmtId="9" fontId="3" fillId="0" borderId="20" xfId="1" applyFont="1" applyFill="1" applyBorder="1" applyAlignment="1">
      <alignment horizontal="center" vertical="center"/>
    </xf>
    <xf numFmtId="9" fontId="3" fillId="4" borderId="20" xfId="1" applyFont="1" applyFill="1" applyBorder="1" applyAlignment="1">
      <alignment horizontal="center" vertical="center"/>
    </xf>
    <xf numFmtId="164" fontId="7" fillId="4" borderId="20" xfId="0" applyNumberFormat="1" applyFont="1" applyFill="1" applyBorder="1" applyAlignment="1">
      <alignment horizontal="center" vertical="center" wrapText="1"/>
    </xf>
    <xf numFmtId="0" fontId="7" fillId="4" borderId="20" xfId="0" applyFont="1" applyFill="1" applyBorder="1" applyAlignment="1">
      <alignment horizontal="center" vertical="center" wrapText="1"/>
    </xf>
    <xf numFmtId="0" fontId="7" fillId="0" borderId="20" xfId="0" applyFont="1" applyBorder="1" applyAlignment="1">
      <alignment horizontal="center" vertical="center"/>
    </xf>
    <xf numFmtId="0" fontId="7" fillId="4" borderId="20" xfId="0" applyFont="1" applyFill="1" applyBorder="1" applyAlignment="1">
      <alignment horizontal="center" vertical="center"/>
    </xf>
    <xf numFmtId="0" fontId="5" fillId="3" borderId="20" xfId="0" applyFont="1" applyFill="1" applyBorder="1" applyAlignment="1">
      <alignment vertical="center" wrapText="1"/>
    </xf>
    <xf numFmtId="0" fontId="5" fillId="3" borderId="22" xfId="0" applyFont="1" applyFill="1" applyBorder="1" applyAlignment="1">
      <alignment vertical="center" wrapText="1"/>
    </xf>
    <xf numFmtId="0" fontId="2" fillId="0" borderId="0" xfId="0" applyFont="1" applyAlignment="1">
      <alignment horizontal="center"/>
    </xf>
    <xf numFmtId="0" fontId="2" fillId="0" borderId="0" xfId="0" applyFont="1" applyAlignment="1">
      <alignment horizontal="center" vertical="center"/>
    </xf>
    <xf numFmtId="3" fontId="2" fillId="0" borderId="17" xfId="0" applyNumberFormat="1" applyFont="1" applyBorder="1" applyAlignment="1">
      <alignment horizontal="center" vertical="center" wrapText="1"/>
    </xf>
    <xf numFmtId="0" fontId="12" fillId="0" borderId="20" xfId="0" applyFont="1" applyBorder="1" applyAlignment="1">
      <alignment horizontal="center" vertical="center"/>
    </xf>
    <xf numFmtId="164" fontId="7" fillId="0" borderId="17" xfId="0" applyNumberFormat="1" applyFont="1" applyBorder="1" applyAlignment="1">
      <alignment horizontal="center" vertical="center" wrapText="1"/>
    </xf>
    <xf numFmtId="14" fontId="7" fillId="0" borderId="20" xfId="0" applyNumberFormat="1" applyFont="1" applyBorder="1" applyAlignment="1">
      <alignment horizontal="center" vertical="center" wrapText="1"/>
    </xf>
    <xf numFmtId="164" fontId="7" fillId="0" borderId="20" xfId="0" applyNumberFormat="1" applyFont="1" applyBorder="1" applyAlignment="1">
      <alignment horizontal="center" vertical="center"/>
    </xf>
    <xf numFmtId="164" fontId="7" fillId="0" borderId="22" xfId="0" applyNumberFormat="1" applyFont="1" applyBorder="1" applyAlignment="1">
      <alignment horizontal="center" vertical="center" wrapText="1"/>
    </xf>
    <xf numFmtId="9" fontId="2" fillId="0" borderId="0" xfId="1" applyFont="1" applyFill="1" applyBorder="1" applyAlignment="1">
      <alignment horizontal="left" vertical="top" wrapText="1"/>
    </xf>
    <xf numFmtId="0" fontId="2" fillId="0" borderId="0" xfId="0" applyFont="1" applyAlignment="1">
      <alignment horizontal="left" vertical="top" wrapText="1"/>
    </xf>
    <xf numFmtId="0" fontId="2" fillId="0" borderId="20" xfId="0" applyFont="1" applyBorder="1" applyAlignment="1">
      <alignment horizontal="left" vertical="top" wrapText="1"/>
    </xf>
    <xf numFmtId="9" fontId="2" fillId="0" borderId="20" xfId="1" applyFont="1" applyFill="1" applyBorder="1" applyAlignment="1">
      <alignment horizontal="left" vertical="top" wrapText="1"/>
    </xf>
    <xf numFmtId="9" fontId="2" fillId="0" borderId="18" xfId="1" applyFont="1" applyFill="1" applyBorder="1" applyAlignment="1">
      <alignment horizontal="justify" vertical="center" wrapText="1"/>
    </xf>
    <xf numFmtId="0" fontId="7" fillId="0" borderId="18" xfId="0" applyFont="1" applyBorder="1" applyAlignment="1">
      <alignment horizontal="justify" vertical="center" wrapText="1"/>
    </xf>
    <xf numFmtId="0" fontId="2" fillId="0" borderId="18" xfId="0" applyFont="1" applyBorder="1" applyAlignment="1">
      <alignment horizontal="justify" vertical="center" wrapText="1"/>
    </xf>
    <xf numFmtId="0" fontId="2" fillId="0" borderId="27" xfId="0" applyFont="1" applyBorder="1" applyAlignment="1">
      <alignment horizontal="justify" vertical="center" wrapText="1"/>
    </xf>
    <xf numFmtId="0" fontId="7" fillId="0" borderId="23" xfId="0" applyFont="1" applyBorder="1" applyAlignment="1">
      <alignment horizontal="justify" vertical="center" wrapText="1"/>
    </xf>
    <xf numFmtId="164" fontId="7" fillId="4" borderId="22" xfId="0" applyNumberFormat="1" applyFont="1" applyFill="1" applyBorder="1" applyAlignment="1">
      <alignment horizontal="center" vertical="center" wrapText="1"/>
    </xf>
    <xf numFmtId="164" fontId="7" fillId="4" borderId="17" xfId="0" applyNumberFormat="1" applyFont="1" applyFill="1" applyBorder="1" applyAlignment="1">
      <alignment horizontal="center" vertical="center" wrapText="1"/>
    </xf>
    <xf numFmtId="0" fontId="7" fillId="0" borderId="0" xfId="0" applyFont="1" applyAlignment="1">
      <alignment horizontal="center" vertical="center"/>
    </xf>
    <xf numFmtId="164" fontId="7" fillId="0" borderId="17" xfId="0" applyNumberFormat="1" applyFont="1" applyBorder="1" applyAlignment="1">
      <alignment horizontal="center" vertical="center"/>
    </xf>
    <xf numFmtId="0" fontId="2" fillId="0" borderId="0" xfId="0" applyFont="1" applyAlignment="1">
      <alignment wrapText="1"/>
    </xf>
    <xf numFmtId="9" fontId="7" fillId="0" borderId="18" xfId="1" applyFont="1" applyFill="1" applyBorder="1" applyAlignment="1">
      <alignment horizontal="justify" vertical="center" wrapText="1"/>
    </xf>
    <xf numFmtId="0" fontId="3" fillId="0" borderId="0" xfId="0" applyFont="1" applyAlignment="1">
      <alignment horizontal="center" vertical="center"/>
    </xf>
    <xf numFmtId="0" fontId="3" fillId="0" borderId="0" xfId="0" applyFont="1" applyAlignment="1">
      <alignment horizontal="left" vertical="top" wrapText="1"/>
    </xf>
    <xf numFmtId="0" fontId="2" fillId="0" borderId="23" xfId="0" applyFont="1" applyBorder="1" applyAlignment="1">
      <alignment horizontal="justify" vertical="center" wrapText="1"/>
    </xf>
    <xf numFmtId="0" fontId="7" fillId="0" borderId="20" xfId="0" applyFont="1" applyBorder="1" applyAlignment="1">
      <alignment vertical="top" wrapText="1"/>
    </xf>
    <xf numFmtId="0" fontId="7" fillId="0" borderId="17" xfId="0" applyFont="1" applyBorder="1" applyAlignment="1">
      <alignment horizontal="center" vertical="center" wrapText="1"/>
    </xf>
    <xf numFmtId="9" fontId="7" fillId="0" borderId="27" xfId="1" applyFont="1" applyFill="1" applyBorder="1" applyAlignment="1">
      <alignment horizontal="justify" vertical="center" wrapText="1"/>
    </xf>
    <xf numFmtId="0" fontId="4" fillId="3" borderId="11" xfId="0" applyFont="1" applyFill="1" applyBorder="1" applyAlignment="1">
      <alignment horizontal="center" vertical="center" wrapText="1"/>
    </xf>
    <xf numFmtId="0" fontId="6" fillId="0" borderId="0" xfId="0" applyFont="1" applyAlignment="1">
      <alignment horizontal="center" vertical="center"/>
    </xf>
    <xf numFmtId="0" fontId="3" fillId="0" borderId="0" xfId="0" applyFont="1" applyAlignment="1">
      <alignment horizontal="center"/>
    </xf>
    <xf numFmtId="0" fontId="3" fillId="0" borderId="0" xfId="0" applyFont="1"/>
    <xf numFmtId="0" fontId="2" fillId="0" borderId="30" xfId="0" applyFont="1" applyBorder="1"/>
    <xf numFmtId="0" fontId="2" fillId="0" borderId="30" xfId="0" applyFont="1" applyBorder="1" applyAlignment="1">
      <alignment horizontal="center" vertical="center"/>
    </xf>
    <xf numFmtId="0" fontId="2" fillId="0" borderId="30" xfId="0" applyFont="1" applyBorder="1" applyAlignment="1">
      <alignment horizontal="left" vertical="top" wrapText="1"/>
    </xf>
    <xf numFmtId="0" fontId="3" fillId="0" borderId="31" xfId="0" applyFont="1" applyBorder="1" applyAlignment="1">
      <alignment horizontal="center"/>
    </xf>
    <xf numFmtId="0" fontId="3" fillId="0" borderId="31" xfId="0" applyFont="1" applyBorder="1" applyAlignment="1">
      <alignment horizontal="left" vertical="top" wrapText="1"/>
    </xf>
    <xf numFmtId="0" fontId="3" fillId="0" borderId="0" xfId="0" applyFont="1" applyAlignment="1">
      <alignment horizontal="center"/>
    </xf>
    <xf numFmtId="0" fontId="3" fillId="0" borderId="0" xfId="0" applyFont="1" applyAlignment="1">
      <alignment horizontal="left" vertical="top" wrapText="1"/>
    </xf>
    <xf numFmtId="0" fontId="2" fillId="0" borderId="30" xfId="0" applyFont="1" applyBorder="1" applyAlignment="1">
      <alignment horizontal="center"/>
    </xf>
    <xf numFmtId="0" fontId="3" fillId="0" borderId="30" xfId="0" applyFont="1" applyBorder="1" applyAlignment="1">
      <alignment horizontal="center"/>
    </xf>
    <xf numFmtId="0" fontId="3" fillId="0" borderId="30" xfId="0" applyFont="1" applyBorder="1" applyAlignment="1">
      <alignment horizontal="left" vertical="top" wrapText="1"/>
    </xf>
    <xf numFmtId="0" fontId="3" fillId="2" borderId="6" xfId="2" applyFont="1" applyBorder="1" applyAlignment="1">
      <alignment horizontal="center" vertical="center" wrapText="1"/>
    </xf>
    <xf numFmtId="0" fontId="3" fillId="2" borderId="7" xfId="2" applyFont="1" applyBorder="1" applyAlignment="1">
      <alignment horizontal="center" vertical="center" wrapText="1"/>
    </xf>
    <xf numFmtId="0" fontId="4" fillId="3" borderId="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20" xfId="0" applyFont="1" applyFill="1" applyBorder="1" applyAlignment="1">
      <alignment horizontal="center" vertical="center" wrapText="1"/>
    </xf>
    <xf numFmtId="9" fontId="3" fillId="0" borderId="17" xfId="1" applyFont="1" applyBorder="1" applyAlignment="1">
      <alignment horizontal="center" vertical="center"/>
    </xf>
    <xf numFmtId="9" fontId="3" fillId="0" borderId="20" xfId="1" applyFont="1" applyBorder="1" applyAlignment="1">
      <alignment horizontal="center" vertical="center"/>
    </xf>
    <xf numFmtId="9" fontId="3" fillId="0" borderId="22" xfId="1" applyFont="1" applyBorder="1" applyAlignment="1">
      <alignment horizontal="center" vertical="center"/>
    </xf>
    <xf numFmtId="0" fontId="3" fillId="2" borderId="4" xfId="2" applyFont="1" applyBorder="1" applyAlignment="1">
      <alignment horizontal="center" vertical="center" wrapText="1"/>
    </xf>
    <xf numFmtId="0" fontId="3" fillId="2" borderId="0" xfId="2" applyFont="1" applyBorder="1" applyAlignment="1">
      <alignment horizontal="center" vertical="center" wrapText="1"/>
    </xf>
    <xf numFmtId="9" fontId="6" fillId="0" borderId="17" xfId="1" applyFont="1" applyBorder="1" applyAlignment="1">
      <alignment horizontal="center" vertical="center"/>
    </xf>
    <xf numFmtId="9" fontId="6" fillId="0" borderId="20" xfId="1" applyFont="1" applyBorder="1" applyAlignment="1">
      <alignment horizontal="center" vertical="center"/>
    </xf>
    <xf numFmtId="9" fontId="6" fillId="0" borderId="22" xfId="1" applyFont="1" applyBorder="1" applyAlignment="1">
      <alignment horizontal="center" vertical="center"/>
    </xf>
    <xf numFmtId="0" fontId="5" fillId="3" borderId="21"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2" xfId="0" applyFont="1" applyBorder="1" applyAlignment="1" applyProtection="1">
      <alignment horizontal="left" vertical="top" wrapText="1"/>
      <protection locked="0"/>
    </xf>
    <xf numFmtId="0" fontId="3" fillId="0" borderId="3" xfId="0" applyFont="1" applyBorder="1" applyAlignment="1" applyProtection="1">
      <alignment horizontal="center" vertical="center"/>
      <protection locked="0"/>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7" xfId="0" applyFont="1" applyBorder="1" applyAlignment="1">
      <alignment horizontal="left" vertical="top" wrapText="1"/>
    </xf>
    <xf numFmtId="0" fontId="3" fillId="0" borderId="8" xfId="0" applyFont="1" applyBorder="1" applyAlignment="1">
      <alignment horizontal="center" vertical="center"/>
    </xf>
    <xf numFmtId="0" fontId="3" fillId="2" borderId="9" xfId="2" applyFont="1" applyBorder="1" applyAlignment="1">
      <alignment horizontal="center" vertical="center" wrapText="1"/>
    </xf>
    <xf numFmtId="0" fontId="3" fillId="2" borderId="10" xfId="2" applyFont="1" applyBorder="1" applyAlignment="1">
      <alignment horizontal="center" vertical="center" wrapText="1"/>
    </xf>
    <xf numFmtId="0" fontId="3" fillId="2" borderId="10" xfId="2" applyFont="1" applyBorder="1" applyAlignment="1">
      <alignment horizontal="left" vertical="top" wrapText="1"/>
    </xf>
    <xf numFmtId="0" fontId="3" fillId="2" borderId="11" xfId="2" applyFont="1" applyBorder="1" applyAlignment="1">
      <alignment horizontal="center" vertical="center" wrapText="1"/>
    </xf>
    <xf numFmtId="9" fontId="3" fillId="4" borderId="17" xfId="1" applyFont="1" applyFill="1" applyBorder="1" applyAlignment="1">
      <alignment horizontal="center" vertical="center"/>
    </xf>
    <xf numFmtId="9" fontId="3" fillId="4" borderId="20" xfId="1" applyFont="1" applyFill="1" applyBorder="1" applyAlignment="1">
      <alignment horizontal="center" vertical="center"/>
    </xf>
    <xf numFmtId="9" fontId="3" fillId="4" borderId="22" xfId="1" applyFont="1" applyFill="1" applyBorder="1" applyAlignment="1">
      <alignment horizontal="center" vertical="center"/>
    </xf>
    <xf numFmtId="9" fontId="3" fillId="0" borderId="3" xfId="1" applyFont="1" applyBorder="1" applyAlignment="1">
      <alignment horizontal="center" vertical="center"/>
    </xf>
    <xf numFmtId="9" fontId="3" fillId="0" borderId="5" xfId="1" applyFont="1" applyBorder="1" applyAlignment="1">
      <alignment horizontal="center" vertical="center"/>
    </xf>
    <xf numFmtId="9" fontId="3" fillId="0" borderId="29" xfId="1" applyFont="1" applyBorder="1" applyAlignment="1">
      <alignment horizontal="center" vertical="center"/>
    </xf>
    <xf numFmtId="9" fontId="3" fillId="0" borderId="8" xfId="1" applyFont="1" applyBorder="1" applyAlignment="1">
      <alignment horizontal="center" vertical="center"/>
    </xf>
    <xf numFmtId="0" fontId="4" fillId="3" borderId="9"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cellXfs>
  <cellStyles count="3">
    <cellStyle name="20% - Énfasis1" xfId="2" builtinId="30"/>
    <cellStyle name="Normal" xfId="0" builtinId="0"/>
    <cellStyle name="Porcentaje" xfId="1" builtinId="5"/>
  </cellStyles>
  <dxfs count="23">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theme="7" tint="0.39994506668294322"/>
        </patternFill>
      </fill>
    </dxf>
    <dxf>
      <fill>
        <patternFill>
          <bgColor rgb="FF00B050"/>
        </patternFill>
      </fill>
    </dxf>
    <dxf>
      <fill>
        <patternFill>
          <bgColor rgb="FFFF0000"/>
        </patternFill>
      </fill>
    </dxf>
    <dxf>
      <fill>
        <patternFill>
          <bgColor theme="7" tint="0.39994506668294322"/>
        </patternFill>
      </fill>
    </dxf>
    <dxf>
      <fill>
        <patternFill>
          <bgColor rgb="FF00B050"/>
        </patternFill>
      </fill>
    </dxf>
    <dxf>
      <fill>
        <patternFill>
          <bgColor rgb="FFFF0000"/>
        </patternFill>
      </fill>
    </dxf>
    <dxf>
      <fill>
        <patternFill>
          <bgColor theme="7" tint="0.39994506668294322"/>
        </patternFill>
      </fill>
    </dxf>
    <dxf>
      <fill>
        <patternFill>
          <bgColor rgb="FF00B050"/>
        </patternFill>
      </fill>
    </dxf>
    <dxf>
      <fill>
        <patternFill>
          <bgColor rgb="FFFF0000"/>
        </patternFill>
      </fill>
    </dxf>
    <dxf>
      <fill>
        <patternFill>
          <bgColor theme="7" tint="0.39994506668294322"/>
        </patternFill>
      </fill>
    </dxf>
    <dxf>
      <fill>
        <patternFill>
          <bgColor rgb="FF00B050"/>
        </patternFill>
      </fill>
    </dxf>
    <dxf>
      <fill>
        <patternFill>
          <bgColor rgb="FFFF0000"/>
        </patternFill>
      </fill>
    </dxf>
    <dxf>
      <fill>
        <patternFill>
          <bgColor theme="7" tint="0.39994506668294322"/>
        </patternFill>
      </fill>
    </dxf>
    <dxf>
      <fill>
        <patternFill>
          <bgColor rgb="FF00B050"/>
        </patternFill>
      </fill>
    </dxf>
    <dxf>
      <fill>
        <patternFill>
          <bgColor rgb="FFFF0000"/>
        </patternFill>
      </fill>
    </dxf>
    <dxf>
      <fill>
        <patternFill>
          <bgColor theme="7" tint="0.39994506668294322"/>
        </patternFill>
      </fill>
    </dxf>
    <dxf>
      <fill>
        <patternFill>
          <bgColor rgb="FF00B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395482</xdr:colOff>
      <xdr:row>0</xdr:row>
      <xdr:rowOff>42334</xdr:rowOff>
    </xdr:from>
    <xdr:to>
      <xdr:col>4</xdr:col>
      <xdr:colOff>394131</xdr:colOff>
      <xdr:row>2</xdr:row>
      <xdr:rowOff>114432</xdr:rowOff>
    </xdr:to>
    <xdr:pic>
      <xdr:nvPicPr>
        <xdr:cNvPr id="6" name="Imagen 5" descr="Firma-de-correos-300x120">
          <a:extLst>
            <a:ext uri="{FF2B5EF4-FFF2-40B4-BE49-F238E27FC236}">
              <a16:creationId xmlns:a16="http://schemas.microsoft.com/office/drawing/2014/main" id="{4F8899E4-B3AF-4D4B-A428-AA31E288D3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30" y="42334"/>
          <a:ext cx="2111667" cy="4005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1"/>
  <sheetViews>
    <sheetView tabSelected="1" topLeftCell="F91" zoomScale="106" zoomScaleNormal="106" zoomScaleSheetLayoutView="80" workbookViewId="0">
      <selection activeCell="B1" sqref="B1:P109"/>
    </sheetView>
  </sheetViews>
  <sheetFormatPr baseColWidth="10" defaultColWidth="11.42578125" defaultRowHeight="12.75" x14ac:dyDescent="0.2"/>
  <cols>
    <col min="1" max="1" width="4.85546875" style="2" customWidth="1"/>
    <col min="2" max="2" width="6.5703125" style="67" customWidth="1"/>
    <col min="3" max="3" width="18.28515625" style="2" customWidth="1"/>
    <col min="4" max="4" width="6.85546875" style="2" customWidth="1"/>
    <col min="5" max="5" width="30.7109375" style="68" customWidth="1"/>
    <col min="6" max="6" width="14.7109375" style="68" customWidth="1"/>
    <col min="7" max="7" width="14.42578125" style="2" customWidth="1"/>
    <col min="8" max="8" width="15.7109375" style="68" customWidth="1"/>
    <col min="9" max="9" width="17.85546875" style="86" customWidth="1"/>
    <col min="10" max="10" width="15" style="2" customWidth="1"/>
    <col min="11" max="11" width="11.7109375" style="2" customWidth="1"/>
    <col min="12" max="12" width="10.140625" style="2" customWidth="1"/>
    <col min="13" max="13" width="17.42578125" style="2" customWidth="1"/>
    <col min="14" max="14" width="12.5703125" style="2" customWidth="1"/>
    <col min="15" max="15" width="92.5703125" style="76" customWidth="1"/>
    <col min="16" max="16" width="17.42578125" style="2" customWidth="1"/>
    <col min="17" max="16384" width="11.42578125" style="2"/>
  </cols>
  <sheetData>
    <row r="1" spans="2:26" s="1" customFormat="1" x14ac:dyDescent="0.2">
      <c r="B1" s="129" t="s">
        <v>0</v>
      </c>
      <c r="C1" s="130"/>
      <c r="D1" s="130"/>
      <c r="E1" s="130"/>
      <c r="F1" s="130"/>
      <c r="G1" s="130"/>
      <c r="H1" s="130"/>
      <c r="I1" s="130"/>
      <c r="J1" s="130"/>
      <c r="K1" s="130"/>
      <c r="L1" s="130"/>
      <c r="M1" s="130"/>
      <c r="N1" s="130"/>
      <c r="O1" s="131"/>
      <c r="P1" s="132"/>
    </row>
    <row r="2" spans="2:26" x14ac:dyDescent="0.2">
      <c r="B2" s="133" t="s">
        <v>1</v>
      </c>
      <c r="C2" s="134"/>
      <c r="D2" s="134"/>
      <c r="E2" s="134"/>
      <c r="F2" s="134"/>
      <c r="G2" s="134"/>
      <c r="H2" s="134"/>
      <c r="I2" s="134"/>
      <c r="J2" s="134"/>
      <c r="K2" s="134"/>
      <c r="L2" s="134"/>
      <c r="M2" s="134"/>
      <c r="N2" s="134"/>
      <c r="O2" s="106"/>
      <c r="P2" s="135"/>
    </row>
    <row r="3" spans="2:26" ht="13.5" thickBot="1" x14ac:dyDescent="0.25">
      <c r="B3" s="136" t="s">
        <v>352</v>
      </c>
      <c r="C3" s="137"/>
      <c r="D3" s="137"/>
      <c r="E3" s="137"/>
      <c r="F3" s="137"/>
      <c r="G3" s="137"/>
      <c r="H3" s="137"/>
      <c r="I3" s="137"/>
      <c r="J3" s="137"/>
      <c r="K3" s="137"/>
      <c r="L3" s="137"/>
      <c r="M3" s="137"/>
      <c r="N3" s="137"/>
      <c r="O3" s="138"/>
      <c r="P3" s="139"/>
    </row>
    <row r="4" spans="2:26" ht="13.5" thickBot="1" x14ac:dyDescent="0.25">
      <c r="B4" s="140" t="s">
        <v>2</v>
      </c>
      <c r="C4" s="141"/>
      <c r="D4" s="141"/>
      <c r="E4" s="141"/>
      <c r="F4" s="141"/>
      <c r="G4" s="141"/>
      <c r="H4" s="141"/>
      <c r="I4" s="141"/>
      <c r="J4" s="141"/>
      <c r="K4" s="141"/>
      <c r="L4" s="141"/>
      <c r="M4" s="141"/>
      <c r="N4" s="141"/>
      <c r="O4" s="142"/>
      <c r="P4" s="143"/>
    </row>
    <row r="5" spans="2:26" ht="39" thickBot="1" x14ac:dyDescent="0.25">
      <c r="B5" s="112" t="s">
        <v>3</v>
      </c>
      <c r="C5" s="113"/>
      <c r="D5" s="114" t="s">
        <v>4</v>
      </c>
      <c r="E5" s="113"/>
      <c r="F5" s="3" t="s">
        <v>5</v>
      </c>
      <c r="G5" s="3" t="s">
        <v>6</v>
      </c>
      <c r="H5" s="3" t="s">
        <v>7</v>
      </c>
      <c r="I5" s="3" t="s">
        <v>8</v>
      </c>
      <c r="J5" s="3" t="s">
        <v>9</v>
      </c>
      <c r="K5" s="3" t="s">
        <v>10</v>
      </c>
      <c r="L5" s="3" t="s">
        <v>11</v>
      </c>
      <c r="M5" s="3" t="s">
        <v>12</v>
      </c>
      <c r="N5" s="3" t="s">
        <v>13</v>
      </c>
      <c r="O5" s="4" t="s">
        <v>14</v>
      </c>
      <c r="P5" s="96" t="s">
        <v>15</v>
      </c>
    </row>
    <row r="6" spans="2:26" ht="63.75" x14ac:dyDescent="0.2">
      <c r="B6" s="5" t="s">
        <v>16</v>
      </c>
      <c r="C6" s="6" t="s">
        <v>17</v>
      </c>
      <c r="D6" s="55" t="s">
        <v>18</v>
      </c>
      <c r="E6" s="55" t="s">
        <v>338</v>
      </c>
      <c r="F6" s="55" t="s">
        <v>19</v>
      </c>
      <c r="G6" s="55" t="s">
        <v>20</v>
      </c>
      <c r="H6" s="55" t="s">
        <v>21</v>
      </c>
      <c r="I6" s="87">
        <v>44742</v>
      </c>
      <c r="J6" s="69">
        <v>1</v>
      </c>
      <c r="K6" s="8">
        <v>1</v>
      </c>
      <c r="L6" s="9">
        <f>+K6/J6</f>
        <v>1</v>
      </c>
      <c r="M6" s="10" t="s">
        <v>28</v>
      </c>
      <c r="N6" s="144">
        <f>AVERAGE(L6:L10)</f>
        <v>1</v>
      </c>
      <c r="O6" s="80" t="s">
        <v>339</v>
      </c>
      <c r="P6" s="147">
        <f>AVERAGE(N6,N16,N40,N68,N83)</f>
        <v>1</v>
      </c>
      <c r="Z6" s="88" t="s">
        <v>22</v>
      </c>
    </row>
    <row r="7" spans="2:26" ht="38.25" x14ac:dyDescent="0.2">
      <c r="B7" s="11" t="s">
        <v>23</v>
      </c>
      <c r="C7" s="12" t="s">
        <v>24</v>
      </c>
      <c r="D7" s="18" t="s">
        <v>25</v>
      </c>
      <c r="E7" s="18" t="s">
        <v>26</v>
      </c>
      <c r="F7" s="18" t="s">
        <v>27</v>
      </c>
      <c r="G7" s="18" t="s">
        <v>20</v>
      </c>
      <c r="H7" s="18" t="s">
        <v>21</v>
      </c>
      <c r="I7" s="73">
        <v>44592</v>
      </c>
      <c r="J7" s="14">
        <v>1</v>
      </c>
      <c r="K7" s="14">
        <v>1</v>
      </c>
      <c r="L7" s="15">
        <f>+K7/J7</f>
        <v>1</v>
      </c>
      <c r="M7" s="16" t="s">
        <v>28</v>
      </c>
      <c r="N7" s="145"/>
      <c r="O7" s="81" t="s">
        <v>320</v>
      </c>
      <c r="P7" s="148"/>
      <c r="Z7" s="2" t="s">
        <v>28</v>
      </c>
    </row>
    <row r="8" spans="2:26" ht="76.5" x14ac:dyDescent="0.2">
      <c r="B8" s="11" t="s">
        <v>29</v>
      </c>
      <c r="C8" s="12" t="s">
        <v>30</v>
      </c>
      <c r="D8" s="18" t="s">
        <v>31</v>
      </c>
      <c r="E8" s="18" t="s">
        <v>32</v>
      </c>
      <c r="F8" s="18" t="s">
        <v>33</v>
      </c>
      <c r="G8" s="18" t="s">
        <v>20</v>
      </c>
      <c r="H8" s="18" t="s">
        <v>21</v>
      </c>
      <c r="I8" s="41">
        <v>44592</v>
      </c>
      <c r="J8" s="17">
        <v>1</v>
      </c>
      <c r="K8" s="14">
        <v>1</v>
      </c>
      <c r="L8" s="15">
        <f>+K8/J8</f>
        <v>1</v>
      </c>
      <c r="M8" s="16" t="s">
        <v>28</v>
      </c>
      <c r="N8" s="145"/>
      <c r="O8" s="81" t="s">
        <v>330</v>
      </c>
      <c r="P8" s="148"/>
      <c r="Z8" s="2" t="s">
        <v>340</v>
      </c>
    </row>
    <row r="9" spans="2:26" ht="76.5" x14ac:dyDescent="0.2">
      <c r="B9" s="11" t="s">
        <v>34</v>
      </c>
      <c r="C9" s="12" t="s">
        <v>35</v>
      </c>
      <c r="D9" s="18" t="s">
        <v>36</v>
      </c>
      <c r="E9" s="18" t="s">
        <v>37</v>
      </c>
      <c r="F9" s="18" t="s">
        <v>38</v>
      </c>
      <c r="G9" s="18" t="s">
        <v>20</v>
      </c>
      <c r="H9" s="18" t="s">
        <v>39</v>
      </c>
      <c r="I9" s="41" t="s">
        <v>359</v>
      </c>
      <c r="J9" s="17">
        <v>3</v>
      </c>
      <c r="K9" s="14">
        <v>3</v>
      </c>
      <c r="L9" s="15">
        <f>+K9/J9</f>
        <v>1</v>
      </c>
      <c r="M9" s="16" t="s">
        <v>28</v>
      </c>
      <c r="N9" s="145"/>
      <c r="O9" s="80" t="s">
        <v>353</v>
      </c>
      <c r="P9" s="148"/>
    </row>
    <row r="10" spans="2:26" s="28" customFormat="1" ht="64.5" thickBot="1" x14ac:dyDescent="0.25">
      <c r="B10" s="20" t="s">
        <v>40</v>
      </c>
      <c r="C10" s="21" t="s">
        <v>41</v>
      </c>
      <c r="D10" s="23" t="s">
        <v>42</v>
      </c>
      <c r="E10" s="23" t="s">
        <v>43</v>
      </c>
      <c r="F10" s="23" t="s">
        <v>44</v>
      </c>
      <c r="G10" s="23" t="s">
        <v>20</v>
      </c>
      <c r="H10" s="23" t="s">
        <v>45</v>
      </c>
      <c r="I10" s="74" t="s">
        <v>388</v>
      </c>
      <c r="J10" s="54">
        <v>3</v>
      </c>
      <c r="K10" s="25">
        <v>3</v>
      </c>
      <c r="L10" s="26">
        <f>+K10/J10</f>
        <v>1</v>
      </c>
      <c r="M10" s="27" t="s">
        <v>28</v>
      </c>
      <c r="N10" s="146"/>
      <c r="O10" s="93" t="s">
        <v>387</v>
      </c>
      <c r="P10" s="148"/>
    </row>
    <row r="11" spans="2:26" ht="13.5" thickBot="1" x14ac:dyDescent="0.25">
      <c r="B11" s="110" t="s">
        <v>46</v>
      </c>
      <c r="C11" s="111"/>
      <c r="D11" s="111"/>
      <c r="E11" s="111"/>
      <c r="F11" s="111"/>
      <c r="G11" s="111"/>
      <c r="H11" s="111"/>
      <c r="I11" s="111"/>
      <c r="J11" s="111"/>
      <c r="K11" s="111"/>
      <c r="L11" s="111"/>
      <c r="M11" s="111"/>
      <c r="N11" s="111"/>
      <c r="O11" s="111"/>
      <c r="P11" s="149"/>
    </row>
    <row r="12" spans="2:26" ht="39" thickBot="1" x14ac:dyDescent="0.25">
      <c r="B12" s="151" t="s">
        <v>3</v>
      </c>
      <c r="C12" s="152"/>
      <c r="D12" s="153" t="s">
        <v>4</v>
      </c>
      <c r="E12" s="152"/>
      <c r="F12" s="29" t="s">
        <v>5</v>
      </c>
      <c r="G12" s="29" t="s">
        <v>6</v>
      </c>
      <c r="H12" s="29" t="s">
        <v>7</v>
      </c>
      <c r="I12" s="29" t="s">
        <v>8</v>
      </c>
      <c r="J12" s="29" t="s">
        <v>9</v>
      </c>
      <c r="K12" s="29" t="s">
        <v>10</v>
      </c>
      <c r="L12" s="29" t="s">
        <v>11</v>
      </c>
      <c r="M12" s="29" t="s">
        <v>12</v>
      </c>
      <c r="N12" s="29" t="s">
        <v>13</v>
      </c>
      <c r="O12" s="30" t="s">
        <v>47</v>
      </c>
      <c r="P12" s="149"/>
    </row>
    <row r="13" spans="2:26" s="31" customFormat="1" ht="13.5" thickBot="1" x14ac:dyDescent="0.25">
      <c r="B13" s="154" t="s">
        <v>48</v>
      </c>
      <c r="C13" s="155"/>
      <c r="D13" s="155"/>
      <c r="E13" s="155"/>
      <c r="F13" s="155"/>
      <c r="G13" s="155"/>
      <c r="H13" s="155"/>
      <c r="I13" s="155"/>
      <c r="J13" s="155"/>
      <c r="K13" s="155"/>
      <c r="L13" s="155"/>
      <c r="M13" s="155"/>
      <c r="N13" s="155"/>
      <c r="O13" s="155"/>
      <c r="P13" s="149"/>
    </row>
    <row r="14" spans="2:26" ht="13.5" thickBot="1" x14ac:dyDescent="0.25">
      <c r="B14" s="140" t="s">
        <v>49</v>
      </c>
      <c r="C14" s="141"/>
      <c r="D14" s="141"/>
      <c r="E14" s="141"/>
      <c r="F14" s="141"/>
      <c r="G14" s="141"/>
      <c r="H14" s="141"/>
      <c r="I14" s="141"/>
      <c r="J14" s="141"/>
      <c r="K14" s="141"/>
      <c r="L14" s="141"/>
      <c r="M14" s="141"/>
      <c r="N14" s="141"/>
      <c r="O14" s="141"/>
      <c r="P14" s="149"/>
    </row>
    <row r="15" spans="2:26" ht="39" thickBot="1" x14ac:dyDescent="0.25">
      <c r="B15" s="112" t="s">
        <v>3</v>
      </c>
      <c r="C15" s="113"/>
      <c r="D15" s="114" t="s">
        <v>4</v>
      </c>
      <c r="E15" s="113"/>
      <c r="F15" s="3" t="s">
        <v>5</v>
      </c>
      <c r="G15" s="3" t="s">
        <v>6</v>
      </c>
      <c r="H15" s="3" t="s">
        <v>7</v>
      </c>
      <c r="I15" s="3" t="s">
        <v>8</v>
      </c>
      <c r="J15" s="3" t="s">
        <v>9</v>
      </c>
      <c r="K15" s="3" t="s">
        <v>10</v>
      </c>
      <c r="L15" s="3" t="s">
        <v>50</v>
      </c>
      <c r="M15" s="3" t="s">
        <v>12</v>
      </c>
      <c r="N15" s="3" t="s">
        <v>13</v>
      </c>
      <c r="O15" s="4" t="s">
        <v>47</v>
      </c>
      <c r="P15" s="149"/>
    </row>
    <row r="16" spans="2:26" ht="38.25" x14ac:dyDescent="0.2">
      <c r="B16" s="115" t="s">
        <v>51</v>
      </c>
      <c r="C16" s="117" t="s">
        <v>52</v>
      </c>
      <c r="D16" s="94" t="s">
        <v>53</v>
      </c>
      <c r="E16" s="94" t="s">
        <v>54</v>
      </c>
      <c r="F16" s="94" t="s">
        <v>55</v>
      </c>
      <c r="G16" s="94" t="s">
        <v>20</v>
      </c>
      <c r="H16" s="94" t="s">
        <v>56</v>
      </c>
      <c r="I16" s="71">
        <v>44592</v>
      </c>
      <c r="J16" s="57">
        <v>1</v>
      </c>
      <c r="K16" s="57">
        <v>1</v>
      </c>
      <c r="L16" s="33">
        <f>+K16/J16</f>
        <v>1</v>
      </c>
      <c r="M16" s="10" t="s">
        <v>28</v>
      </c>
      <c r="N16" s="119">
        <f>AVERAGE(L16:L37)</f>
        <v>1</v>
      </c>
      <c r="O16" s="82" t="s">
        <v>331</v>
      </c>
      <c r="P16" s="148"/>
    </row>
    <row r="17" spans="2:16" ht="51" x14ac:dyDescent="0.2">
      <c r="B17" s="116"/>
      <c r="C17" s="118"/>
      <c r="D17" s="37" t="s">
        <v>57</v>
      </c>
      <c r="E17" s="37" t="s">
        <v>58</v>
      </c>
      <c r="F17" s="37" t="s">
        <v>59</v>
      </c>
      <c r="G17" s="37" t="s">
        <v>20</v>
      </c>
      <c r="H17" s="37" t="s">
        <v>60</v>
      </c>
      <c r="I17" s="41">
        <v>44606</v>
      </c>
      <c r="J17" s="38">
        <v>1</v>
      </c>
      <c r="K17" s="38">
        <v>1</v>
      </c>
      <c r="L17" s="35">
        <f t="shared" ref="L17:L37" si="0">+K17/J17</f>
        <v>1</v>
      </c>
      <c r="M17" s="16" t="s">
        <v>28</v>
      </c>
      <c r="N17" s="120"/>
      <c r="O17" s="79" t="s">
        <v>322</v>
      </c>
      <c r="P17" s="148"/>
    </row>
    <row r="18" spans="2:16" ht="38.25" x14ac:dyDescent="0.2">
      <c r="B18" s="116"/>
      <c r="C18" s="118"/>
      <c r="D18" s="37" t="s">
        <v>61</v>
      </c>
      <c r="E18" s="37" t="s">
        <v>62</v>
      </c>
      <c r="F18" s="37" t="s">
        <v>63</v>
      </c>
      <c r="G18" s="37" t="s">
        <v>20</v>
      </c>
      <c r="H18" s="37" t="s">
        <v>64</v>
      </c>
      <c r="I18" s="41">
        <v>44681</v>
      </c>
      <c r="J18" s="38">
        <v>1</v>
      </c>
      <c r="K18" s="38">
        <v>1</v>
      </c>
      <c r="L18" s="35">
        <f t="shared" si="0"/>
        <v>1</v>
      </c>
      <c r="M18" s="16" t="s">
        <v>28</v>
      </c>
      <c r="N18" s="120"/>
      <c r="O18" s="76" t="s">
        <v>341</v>
      </c>
      <c r="P18" s="148"/>
    </row>
    <row r="19" spans="2:16" ht="76.5" x14ac:dyDescent="0.2">
      <c r="B19" s="116"/>
      <c r="C19" s="118"/>
      <c r="D19" s="37" t="s">
        <v>65</v>
      </c>
      <c r="E19" s="37" t="s">
        <v>66</v>
      </c>
      <c r="F19" s="37" t="s">
        <v>67</v>
      </c>
      <c r="G19" s="37" t="s">
        <v>20</v>
      </c>
      <c r="H19" s="37" t="s">
        <v>68</v>
      </c>
      <c r="I19" s="41" t="s">
        <v>69</v>
      </c>
      <c r="J19" s="38">
        <v>12</v>
      </c>
      <c r="K19" s="38">
        <v>12</v>
      </c>
      <c r="L19" s="35">
        <f t="shared" si="0"/>
        <v>1</v>
      </c>
      <c r="M19" s="16" t="s">
        <v>28</v>
      </c>
      <c r="N19" s="120"/>
      <c r="O19" s="80" t="s">
        <v>358</v>
      </c>
      <c r="P19" s="148"/>
    </row>
    <row r="20" spans="2:16" ht="63.75" x14ac:dyDescent="0.2">
      <c r="B20" s="116"/>
      <c r="C20" s="118"/>
      <c r="D20" s="37" t="s">
        <v>70</v>
      </c>
      <c r="E20" s="37" t="s">
        <v>71</v>
      </c>
      <c r="F20" s="37" t="s">
        <v>72</v>
      </c>
      <c r="G20" s="37" t="s">
        <v>20</v>
      </c>
      <c r="H20" s="37" t="s">
        <v>73</v>
      </c>
      <c r="I20" s="41" t="s">
        <v>361</v>
      </c>
      <c r="J20" s="38">
        <v>2</v>
      </c>
      <c r="K20" s="38">
        <v>2</v>
      </c>
      <c r="L20" s="35">
        <f t="shared" si="0"/>
        <v>1</v>
      </c>
      <c r="M20" s="16" t="s">
        <v>28</v>
      </c>
      <c r="N20" s="120"/>
      <c r="O20" s="80" t="s">
        <v>367</v>
      </c>
      <c r="P20" s="148"/>
    </row>
    <row r="21" spans="2:16" ht="76.5" x14ac:dyDescent="0.2">
      <c r="B21" s="116"/>
      <c r="C21" s="118"/>
      <c r="D21" s="37" t="s">
        <v>74</v>
      </c>
      <c r="E21" s="37" t="s">
        <v>75</v>
      </c>
      <c r="F21" s="37" t="s">
        <v>76</v>
      </c>
      <c r="G21" s="37" t="s">
        <v>20</v>
      </c>
      <c r="H21" s="37" t="s">
        <v>73</v>
      </c>
      <c r="I21" s="41" t="s">
        <v>412</v>
      </c>
      <c r="J21" s="38">
        <v>2</v>
      </c>
      <c r="K21" s="38">
        <v>2</v>
      </c>
      <c r="L21" s="35">
        <f t="shared" si="0"/>
        <v>1</v>
      </c>
      <c r="M21" s="16" t="s">
        <v>28</v>
      </c>
      <c r="N21" s="120"/>
      <c r="O21" s="80" t="s">
        <v>368</v>
      </c>
      <c r="P21" s="148"/>
    </row>
    <row r="22" spans="2:16" s="28" customFormat="1" ht="114.75" x14ac:dyDescent="0.2">
      <c r="B22" s="116"/>
      <c r="C22" s="118"/>
      <c r="D22" s="37" t="s">
        <v>77</v>
      </c>
      <c r="E22" s="37" t="s">
        <v>78</v>
      </c>
      <c r="F22" s="37" t="s">
        <v>79</v>
      </c>
      <c r="G22" s="37" t="s">
        <v>20</v>
      </c>
      <c r="H22" s="37" t="s">
        <v>80</v>
      </c>
      <c r="I22" s="41" t="s">
        <v>362</v>
      </c>
      <c r="J22" s="38">
        <v>2</v>
      </c>
      <c r="K22" s="38">
        <v>2</v>
      </c>
      <c r="L22" s="35">
        <f t="shared" si="0"/>
        <v>1</v>
      </c>
      <c r="M22" s="16" t="s">
        <v>28</v>
      </c>
      <c r="N22" s="120"/>
      <c r="O22" s="80" t="s">
        <v>417</v>
      </c>
      <c r="P22" s="148"/>
    </row>
    <row r="23" spans="2:16" ht="76.5" x14ac:dyDescent="0.2">
      <c r="B23" s="116"/>
      <c r="C23" s="118"/>
      <c r="D23" s="37" t="s">
        <v>81</v>
      </c>
      <c r="E23" s="37" t="s">
        <v>82</v>
      </c>
      <c r="F23" s="37" t="s">
        <v>83</v>
      </c>
      <c r="G23" s="37" t="s">
        <v>20</v>
      </c>
      <c r="H23" s="37" t="s">
        <v>84</v>
      </c>
      <c r="I23" s="41" t="s">
        <v>413</v>
      </c>
      <c r="J23" s="38">
        <v>2</v>
      </c>
      <c r="K23" s="38">
        <v>2</v>
      </c>
      <c r="L23" s="35">
        <f t="shared" si="0"/>
        <v>1</v>
      </c>
      <c r="M23" s="16" t="s">
        <v>28</v>
      </c>
      <c r="N23" s="120"/>
      <c r="O23" s="80" t="s">
        <v>369</v>
      </c>
      <c r="P23" s="148"/>
    </row>
    <row r="24" spans="2:16" ht="63.75" x14ac:dyDescent="0.2">
      <c r="B24" s="116"/>
      <c r="C24" s="118"/>
      <c r="D24" s="37" t="s">
        <v>85</v>
      </c>
      <c r="E24" s="37" t="s">
        <v>86</v>
      </c>
      <c r="F24" s="37" t="s">
        <v>87</v>
      </c>
      <c r="G24" s="37" t="s">
        <v>20</v>
      </c>
      <c r="H24" s="37" t="s">
        <v>88</v>
      </c>
      <c r="I24" s="41" t="s">
        <v>360</v>
      </c>
      <c r="J24" s="38">
        <v>3</v>
      </c>
      <c r="K24" s="38">
        <v>3</v>
      </c>
      <c r="L24" s="35">
        <f t="shared" si="0"/>
        <v>1</v>
      </c>
      <c r="M24" s="16" t="s">
        <v>28</v>
      </c>
      <c r="N24" s="120"/>
      <c r="O24" s="89" t="s">
        <v>370</v>
      </c>
      <c r="P24" s="148"/>
    </row>
    <row r="25" spans="2:16" ht="51" x14ac:dyDescent="0.2">
      <c r="B25" s="116"/>
      <c r="C25" s="118"/>
      <c r="D25" s="37" t="s">
        <v>89</v>
      </c>
      <c r="E25" s="37" t="s">
        <v>90</v>
      </c>
      <c r="F25" s="37" t="s">
        <v>91</v>
      </c>
      <c r="G25" s="37" t="s">
        <v>20</v>
      </c>
      <c r="H25" s="37" t="s">
        <v>64</v>
      </c>
      <c r="I25" s="41" t="s">
        <v>362</v>
      </c>
      <c r="J25" s="38">
        <v>2</v>
      </c>
      <c r="K25" s="38">
        <v>2</v>
      </c>
      <c r="L25" s="35">
        <f t="shared" si="0"/>
        <v>1</v>
      </c>
      <c r="M25" s="16" t="s">
        <v>28</v>
      </c>
      <c r="N25" s="120"/>
      <c r="O25" s="80" t="s">
        <v>389</v>
      </c>
      <c r="P25" s="148"/>
    </row>
    <row r="26" spans="2:16" ht="76.5" x14ac:dyDescent="0.2">
      <c r="B26" s="116"/>
      <c r="C26" s="118"/>
      <c r="D26" s="37" t="s">
        <v>92</v>
      </c>
      <c r="E26" s="37" t="s">
        <v>93</v>
      </c>
      <c r="F26" s="37" t="s">
        <v>94</v>
      </c>
      <c r="G26" s="37" t="s">
        <v>20</v>
      </c>
      <c r="H26" s="37" t="s">
        <v>95</v>
      </c>
      <c r="I26" s="41" t="s">
        <v>362</v>
      </c>
      <c r="J26" s="38">
        <v>2</v>
      </c>
      <c r="K26" s="38">
        <v>2</v>
      </c>
      <c r="L26" s="35">
        <f t="shared" si="0"/>
        <v>1</v>
      </c>
      <c r="M26" s="16" t="s">
        <v>28</v>
      </c>
      <c r="N26" s="120"/>
      <c r="O26" s="80" t="s">
        <v>371</v>
      </c>
      <c r="P26" s="148"/>
    </row>
    <row r="27" spans="2:16" ht="89.25" x14ac:dyDescent="0.2">
      <c r="B27" s="116"/>
      <c r="C27" s="118"/>
      <c r="D27" s="37" t="s">
        <v>96</v>
      </c>
      <c r="E27" s="37" t="s">
        <v>97</v>
      </c>
      <c r="F27" s="37" t="s">
        <v>98</v>
      </c>
      <c r="G27" s="37" t="s">
        <v>20</v>
      </c>
      <c r="H27" s="37" t="s">
        <v>95</v>
      </c>
      <c r="I27" s="41" t="s">
        <v>362</v>
      </c>
      <c r="J27" s="38">
        <v>2</v>
      </c>
      <c r="K27" s="38">
        <v>2</v>
      </c>
      <c r="L27" s="35">
        <f t="shared" si="0"/>
        <v>1</v>
      </c>
      <c r="M27" s="16" t="s">
        <v>28</v>
      </c>
      <c r="N27" s="120"/>
      <c r="O27" s="80" t="s">
        <v>378</v>
      </c>
      <c r="P27" s="148"/>
    </row>
    <row r="28" spans="2:16" ht="114.75" x14ac:dyDescent="0.2">
      <c r="B28" s="116"/>
      <c r="C28" s="118"/>
      <c r="D28" s="18" t="s">
        <v>99</v>
      </c>
      <c r="E28" s="18" t="s">
        <v>100</v>
      </c>
      <c r="F28" s="18" t="s">
        <v>98</v>
      </c>
      <c r="G28" s="18" t="s">
        <v>20</v>
      </c>
      <c r="H28" s="18" t="s">
        <v>95</v>
      </c>
      <c r="I28" s="41" t="s">
        <v>361</v>
      </c>
      <c r="J28" s="38">
        <v>2</v>
      </c>
      <c r="K28" s="40">
        <v>2</v>
      </c>
      <c r="L28" s="35">
        <f t="shared" si="0"/>
        <v>1</v>
      </c>
      <c r="M28" s="16" t="s">
        <v>28</v>
      </c>
      <c r="N28" s="120"/>
      <c r="O28" s="80" t="s">
        <v>377</v>
      </c>
      <c r="P28" s="148"/>
    </row>
    <row r="29" spans="2:16" ht="38.25" x14ac:dyDescent="0.2">
      <c r="B29" s="116" t="s">
        <v>101</v>
      </c>
      <c r="C29" s="118" t="s">
        <v>102</v>
      </c>
      <c r="D29" s="18" t="s">
        <v>103</v>
      </c>
      <c r="E29" s="18" t="s">
        <v>104</v>
      </c>
      <c r="F29" s="18" t="s">
        <v>105</v>
      </c>
      <c r="G29" s="18" t="s">
        <v>20</v>
      </c>
      <c r="H29" s="18" t="s">
        <v>64</v>
      </c>
      <c r="I29" s="41">
        <v>44681</v>
      </c>
      <c r="J29" s="38">
        <v>1</v>
      </c>
      <c r="K29" s="40">
        <v>1</v>
      </c>
      <c r="L29" s="35">
        <f t="shared" si="0"/>
        <v>1</v>
      </c>
      <c r="M29" s="16" t="s">
        <v>28</v>
      </c>
      <c r="N29" s="120"/>
      <c r="O29" s="79" t="s">
        <v>332</v>
      </c>
      <c r="P29" s="148"/>
    </row>
    <row r="30" spans="2:16" ht="63.75" x14ac:dyDescent="0.2">
      <c r="B30" s="116"/>
      <c r="C30" s="118"/>
      <c r="D30" s="18" t="s">
        <v>106</v>
      </c>
      <c r="E30" s="36" t="s">
        <v>107</v>
      </c>
      <c r="F30" s="18" t="s">
        <v>108</v>
      </c>
      <c r="G30" s="18" t="s">
        <v>20</v>
      </c>
      <c r="H30" s="18" t="s">
        <v>109</v>
      </c>
      <c r="I30" s="41" t="s">
        <v>390</v>
      </c>
      <c r="J30" s="38">
        <v>4</v>
      </c>
      <c r="K30" s="40">
        <v>4</v>
      </c>
      <c r="L30" s="35">
        <f t="shared" si="0"/>
        <v>1</v>
      </c>
      <c r="M30" s="16" t="s">
        <v>28</v>
      </c>
      <c r="N30" s="120"/>
      <c r="O30" s="89" t="s">
        <v>418</v>
      </c>
      <c r="P30" s="148"/>
    </row>
    <row r="31" spans="2:16" ht="63.75" x14ac:dyDescent="0.2">
      <c r="B31" s="116"/>
      <c r="C31" s="118"/>
      <c r="D31" s="18" t="s">
        <v>110</v>
      </c>
      <c r="E31" s="36" t="s">
        <v>111</v>
      </c>
      <c r="F31" s="18" t="s">
        <v>112</v>
      </c>
      <c r="G31" s="18" t="s">
        <v>20</v>
      </c>
      <c r="H31" s="18" t="s">
        <v>73</v>
      </c>
      <c r="I31" s="41" t="s">
        <v>361</v>
      </c>
      <c r="J31" s="38">
        <v>2</v>
      </c>
      <c r="K31" s="42">
        <v>2</v>
      </c>
      <c r="L31" s="35">
        <f t="shared" si="0"/>
        <v>1</v>
      </c>
      <c r="M31" s="16" t="s">
        <v>28</v>
      </c>
      <c r="N31" s="120"/>
      <c r="O31" s="80" t="s">
        <v>342</v>
      </c>
      <c r="P31" s="148"/>
    </row>
    <row r="32" spans="2:16" ht="140.25" x14ac:dyDescent="0.2">
      <c r="B32" s="11" t="s">
        <v>113</v>
      </c>
      <c r="C32" s="12" t="s">
        <v>114</v>
      </c>
      <c r="D32" s="18" t="s">
        <v>115</v>
      </c>
      <c r="E32" s="18" t="s">
        <v>116</v>
      </c>
      <c r="F32" s="18" t="s">
        <v>117</v>
      </c>
      <c r="G32" s="18" t="s">
        <v>20</v>
      </c>
      <c r="H32" s="18" t="s">
        <v>64</v>
      </c>
      <c r="I32" s="41" t="s">
        <v>361</v>
      </c>
      <c r="J32" s="38">
        <v>2</v>
      </c>
      <c r="K32" s="40">
        <v>2</v>
      </c>
      <c r="L32" s="35">
        <f t="shared" si="0"/>
        <v>1</v>
      </c>
      <c r="M32" s="16" t="s">
        <v>28</v>
      </c>
      <c r="N32" s="120"/>
      <c r="O32" s="80" t="s">
        <v>391</v>
      </c>
      <c r="P32" s="148"/>
    </row>
    <row r="33" spans="1:16" ht="51" x14ac:dyDescent="0.2">
      <c r="B33" s="116" t="s">
        <v>118</v>
      </c>
      <c r="C33" s="118" t="s">
        <v>119</v>
      </c>
      <c r="D33" s="18" t="s">
        <v>120</v>
      </c>
      <c r="E33" s="18" t="s">
        <v>121</v>
      </c>
      <c r="F33" s="18" t="s">
        <v>122</v>
      </c>
      <c r="G33" s="18" t="s">
        <v>20</v>
      </c>
      <c r="H33" s="18" t="s">
        <v>64</v>
      </c>
      <c r="I33" s="41">
        <v>44681</v>
      </c>
      <c r="J33" s="38">
        <v>1</v>
      </c>
      <c r="K33" s="42">
        <v>1</v>
      </c>
      <c r="L33" s="35">
        <f t="shared" si="0"/>
        <v>1</v>
      </c>
      <c r="M33" s="16" t="s">
        <v>28</v>
      </c>
      <c r="N33" s="120"/>
      <c r="O33" s="81" t="s">
        <v>333</v>
      </c>
      <c r="P33" s="148"/>
    </row>
    <row r="34" spans="1:16" ht="76.5" x14ac:dyDescent="0.2">
      <c r="B34" s="116"/>
      <c r="C34" s="118"/>
      <c r="D34" s="18" t="s">
        <v>123</v>
      </c>
      <c r="E34" s="18" t="s">
        <v>124</v>
      </c>
      <c r="F34" s="18" t="s">
        <v>125</v>
      </c>
      <c r="G34" s="18" t="s">
        <v>20</v>
      </c>
      <c r="H34" s="18" t="s">
        <v>64</v>
      </c>
      <c r="I34" s="41">
        <v>44681</v>
      </c>
      <c r="J34" s="38">
        <v>1</v>
      </c>
      <c r="K34" s="40">
        <v>1</v>
      </c>
      <c r="L34" s="35">
        <f t="shared" si="0"/>
        <v>1</v>
      </c>
      <c r="M34" s="16" t="s">
        <v>28</v>
      </c>
      <c r="N34" s="120"/>
      <c r="O34" s="80" t="s">
        <v>334</v>
      </c>
      <c r="P34" s="148"/>
    </row>
    <row r="35" spans="1:16" ht="51" x14ac:dyDescent="0.2">
      <c r="A35" s="43"/>
      <c r="B35" s="116"/>
      <c r="C35" s="118"/>
      <c r="D35" s="18" t="s">
        <v>126</v>
      </c>
      <c r="E35" s="36" t="s">
        <v>127</v>
      </c>
      <c r="F35" s="36" t="s">
        <v>128</v>
      </c>
      <c r="G35" s="18" t="s">
        <v>20</v>
      </c>
      <c r="H35" s="18" t="s">
        <v>64</v>
      </c>
      <c r="I35" s="41">
        <v>44681</v>
      </c>
      <c r="J35" s="38">
        <v>1</v>
      </c>
      <c r="K35" s="42">
        <v>1</v>
      </c>
      <c r="L35" s="35">
        <f t="shared" si="0"/>
        <v>1</v>
      </c>
      <c r="M35" s="16" t="s">
        <v>28</v>
      </c>
      <c r="N35" s="120"/>
      <c r="O35" s="80" t="s">
        <v>335</v>
      </c>
      <c r="P35" s="148"/>
    </row>
    <row r="36" spans="1:16" ht="51" x14ac:dyDescent="0.2">
      <c r="A36" s="43"/>
      <c r="B36" s="116"/>
      <c r="C36" s="118"/>
      <c r="D36" s="18" t="s">
        <v>129</v>
      </c>
      <c r="E36" s="36" t="s">
        <v>130</v>
      </c>
      <c r="F36" s="70" t="s">
        <v>131</v>
      </c>
      <c r="G36" s="18" t="s">
        <v>20</v>
      </c>
      <c r="H36" s="36" t="s">
        <v>45</v>
      </c>
      <c r="I36" s="41">
        <v>44680</v>
      </c>
      <c r="J36" s="38">
        <v>1</v>
      </c>
      <c r="K36" s="42">
        <v>1</v>
      </c>
      <c r="L36" s="35">
        <f t="shared" si="0"/>
        <v>1</v>
      </c>
      <c r="M36" s="16" t="s">
        <v>28</v>
      </c>
      <c r="N36" s="120"/>
      <c r="O36" s="80" t="s">
        <v>336</v>
      </c>
      <c r="P36" s="148"/>
    </row>
    <row r="37" spans="1:16" s="28" customFormat="1" ht="39" thickBot="1" x14ac:dyDescent="0.25">
      <c r="A37" s="43"/>
      <c r="B37" s="127"/>
      <c r="C37" s="128"/>
      <c r="D37" s="22" t="s">
        <v>132</v>
      </c>
      <c r="E37" s="45" t="s">
        <v>133</v>
      </c>
      <c r="F37" s="46" t="s">
        <v>134</v>
      </c>
      <c r="G37" s="22" t="s">
        <v>20</v>
      </c>
      <c r="H37" s="22" t="s">
        <v>64</v>
      </c>
      <c r="I37" s="74">
        <v>44681</v>
      </c>
      <c r="J37" s="47">
        <v>1</v>
      </c>
      <c r="K37" s="48">
        <v>1</v>
      </c>
      <c r="L37" s="49">
        <f t="shared" si="0"/>
        <v>1</v>
      </c>
      <c r="M37" s="27" t="s">
        <v>28</v>
      </c>
      <c r="N37" s="121"/>
      <c r="O37" s="83" t="s">
        <v>337</v>
      </c>
      <c r="P37" s="148"/>
    </row>
    <row r="38" spans="1:16" s="28" customFormat="1" ht="13.5" thickBot="1" x14ac:dyDescent="0.25">
      <c r="B38" s="110" t="s">
        <v>135</v>
      </c>
      <c r="C38" s="111"/>
      <c r="D38" s="111"/>
      <c r="E38" s="111"/>
      <c r="F38" s="111"/>
      <c r="G38" s="111"/>
      <c r="H38" s="111"/>
      <c r="I38" s="111"/>
      <c r="J38" s="111"/>
      <c r="K38" s="111"/>
      <c r="L38" s="111"/>
      <c r="M38" s="111"/>
      <c r="N38" s="111"/>
      <c r="O38" s="111"/>
      <c r="P38" s="149"/>
    </row>
    <row r="39" spans="1:16" ht="38.25" x14ac:dyDescent="0.2">
      <c r="B39" s="112" t="s">
        <v>3</v>
      </c>
      <c r="C39" s="113"/>
      <c r="D39" s="114" t="s">
        <v>4</v>
      </c>
      <c r="E39" s="113"/>
      <c r="F39" s="3" t="s">
        <v>5</v>
      </c>
      <c r="G39" s="3" t="s">
        <v>6</v>
      </c>
      <c r="H39" s="3" t="s">
        <v>7</v>
      </c>
      <c r="I39" s="3" t="s">
        <v>8</v>
      </c>
      <c r="J39" s="3" t="s">
        <v>9</v>
      </c>
      <c r="K39" s="3" t="s">
        <v>10</v>
      </c>
      <c r="L39" s="3" t="s">
        <v>50</v>
      </c>
      <c r="M39" s="3" t="s">
        <v>12</v>
      </c>
      <c r="N39" s="3" t="s">
        <v>13</v>
      </c>
      <c r="O39" s="4" t="s">
        <v>47</v>
      </c>
      <c r="P39" s="149"/>
    </row>
    <row r="40" spans="1:16" ht="76.5" x14ac:dyDescent="0.2">
      <c r="B40" s="116" t="s">
        <v>136</v>
      </c>
      <c r="C40" s="118" t="s">
        <v>137</v>
      </c>
      <c r="D40" s="13" t="s">
        <v>138</v>
      </c>
      <c r="E40" s="18" t="s">
        <v>139</v>
      </c>
      <c r="F40" s="36" t="s">
        <v>140</v>
      </c>
      <c r="G40" s="18" t="s">
        <v>20</v>
      </c>
      <c r="H40" s="18" t="s">
        <v>141</v>
      </c>
      <c r="I40" s="41" t="s">
        <v>142</v>
      </c>
      <c r="J40" s="34">
        <v>1</v>
      </c>
      <c r="K40" s="17">
        <v>1</v>
      </c>
      <c r="L40" s="35">
        <f t="shared" ref="L40:L65" si="1">+K40/J40</f>
        <v>1</v>
      </c>
      <c r="M40" s="16" t="s">
        <v>28</v>
      </c>
      <c r="N40" s="120">
        <f>AVERAGE(L40:L65)</f>
        <v>1</v>
      </c>
      <c r="O40" s="77" t="s">
        <v>324</v>
      </c>
      <c r="P40" s="148"/>
    </row>
    <row r="41" spans="1:16" ht="165.75" x14ac:dyDescent="0.2">
      <c r="B41" s="116"/>
      <c r="C41" s="118"/>
      <c r="D41" s="13" t="s">
        <v>143</v>
      </c>
      <c r="E41" s="18" t="s">
        <v>144</v>
      </c>
      <c r="F41" s="36" t="s">
        <v>91</v>
      </c>
      <c r="G41" s="18" t="s">
        <v>20</v>
      </c>
      <c r="H41" s="18" t="s">
        <v>64</v>
      </c>
      <c r="I41" s="41" t="s">
        <v>393</v>
      </c>
      <c r="J41" s="34">
        <v>2</v>
      </c>
      <c r="K41" s="17">
        <v>2</v>
      </c>
      <c r="L41" s="35">
        <f t="shared" si="1"/>
        <v>1</v>
      </c>
      <c r="M41" s="16" t="s">
        <v>28</v>
      </c>
      <c r="N41" s="120"/>
      <c r="O41" s="80" t="s">
        <v>392</v>
      </c>
      <c r="P41" s="148"/>
    </row>
    <row r="42" spans="1:16" ht="63.75" x14ac:dyDescent="0.2">
      <c r="B42" s="116" t="s">
        <v>145</v>
      </c>
      <c r="C42" s="118" t="s">
        <v>146</v>
      </c>
      <c r="D42" s="13" t="s">
        <v>147</v>
      </c>
      <c r="E42" s="36" t="s">
        <v>148</v>
      </c>
      <c r="F42" s="18" t="s">
        <v>149</v>
      </c>
      <c r="G42" s="18" t="s">
        <v>20</v>
      </c>
      <c r="H42" s="37" t="s">
        <v>150</v>
      </c>
      <c r="I42" s="41" t="s">
        <v>361</v>
      </c>
      <c r="J42" s="34">
        <v>2</v>
      </c>
      <c r="K42" s="50">
        <v>2</v>
      </c>
      <c r="L42" s="35">
        <f t="shared" si="1"/>
        <v>1</v>
      </c>
      <c r="M42" s="16" t="s">
        <v>28</v>
      </c>
      <c r="N42" s="120"/>
      <c r="O42" s="80" t="s">
        <v>372</v>
      </c>
      <c r="P42" s="148"/>
    </row>
    <row r="43" spans="1:16" ht="76.5" x14ac:dyDescent="0.2">
      <c r="B43" s="116"/>
      <c r="C43" s="118"/>
      <c r="D43" s="13" t="s">
        <v>151</v>
      </c>
      <c r="E43" s="13" t="s">
        <v>152</v>
      </c>
      <c r="F43" s="13" t="s">
        <v>140</v>
      </c>
      <c r="G43" s="13" t="s">
        <v>20</v>
      </c>
      <c r="H43" s="13" t="s">
        <v>141</v>
      </c>
      <c r="I43" s="61" t="s">
        <v>142</v>
      </c>
      <c r="J43" s="34">
        <v>1</v>
      </c>
      <c r="K43" s="17">
        <v>1</v>
      </c>
      <c r="L43" s="35">
        <f t="shared" si="1"/>
        <v>1</v>
      </c>
      <c r="M43" s="16" t="s">
        <v>28</v>
      </c>
      <c r="N43" s="120"/>
      <c r="O43" s="77" t="s">
        <v>323</v>
      </c>
      <c r="P43" s="148"/>
    </row>
    <row r="44" spans="1:16" ht="216.75" x14ac:dyDescent="0.2">
      <c r="B44" s="116"/>
      <c r="C44" s="118"/>
      <c r="D44" s="13" t="s">
        <v>153</v>
      </c>
      <c r="E44" s="18" t="s">
        <v>154</v>
      </c>
      <c r="F44" s="18" t="s">
        <v>91</v>
      </c>
      <c r="G44" s="18" t="s">
        <v>20</v>
      </c>
      <c r="H44" s="18" t="s">
        <v>64</v>
      </c>
      <c r="I44" s="41" t="s">
        <v>393</v>
      </c>
      <c r="J44" s="34">
        <v>2</v>
      </c>
      <c r="K44" s="17">
        <v>2</v>
      </c>
      <c r="L44" s="35">
        <f t="shared" si="1"/>
        <v>1</v>
      </c>
      <c r="M44" s="16" t="s">
        <v>28</v>
      </c>
      <c r="N44" s="120"/>
      <c r="O44" s="80" t="s">
        <v>394</v>
      </c>
      <c r="P44" s="148"/>
    </row>
    <row r="45" spans="1:16" ht="76.5" x14ac:dyDescent="0.2">
      <c r="B45" s="116"/>
      <c r="C45" s="118"/>
      <c r="D45" s="13" t="s">
        <v>155</v>
      </c>
      <c r="E45" s="18" t="s">
        <v>156</v>
      </c>
      <c r="F45" s="18" t="s">
        <v>157</v>
      </c>
      <c r="G45" s="18" t="s">
        <v>20</v>
      </c>
      <c r="H45" s="18" t="s">
        <v>158</v>
      </c>
      <c r="I45" s="41" t="s">
        <v>397</v>
      </c>
      <c r="J45" s="34">
        <v>4</v>
      </c>
      <c r="K45" s="17">
        <v>4</v>
      </c>
      <c r="L45" s="35">
        <f t="shared" si="1"/>
        <v>1</v>
      </c>
      <c r="M45" s="16" t="s">
        <v>28</v>
      </c>
      <c r="N45" s="120"/>
      <c r="O45" s="77" t="s">
        <v>395</v>
      </c>
      <c r="P45" s="148"/>
    </row>
    <row r="46" spans="1:16" ht="102" x14ac:dyDescent="0.2">
      <c r="B46" s="116"/>
      <c r="C46" s="118"/>
      <c r="D46" s="51" t="s">
        <v>159</v>
      </c>
      <c r="E46" s="36" t="s">
        <v>160</v>
      </c>
      <c r="F46" s="18" t="s">
        <v>161</v>
      </c>
      <c r="G46" s="17" t="s">
        <v>20</v>
      </c>
      <c r="H46" s="18" t="s">
        <v>158</v>
      </c>
      <c r="I46" s="72" t="s">
        <v>398</v>
      </c>
      <c r="J46" s="34">
        <v>4</v>
      </c>
      <c r="K46" s="17">
        <v>4</v>
      </c>
      <c r="L46" s="35">
        <f t="shared" si="1"/>
        <v>1</v>
      </c>
      <c r="M46" s="16" t="s">
        <v>28</v>
      </c>
      <c r="N46" s="120"/>
      <c r="O46" s="77" t="s">
        <v>396</v>
      </c>
      <c r="P46" s="148"/>
    </row>
    <row r="47" spans="1:16" ht="76.5" x14ac:dyDescent="0.2">
      <c r="B47" s="116" t="s">
        <v>162</v>
      </c>
      <c r="C47" s="118" t="s">
        <v>163</v>
      </c>
      <c r="D47" s="13" t="s">
        <v>164</v>
      </c>
      <c r="E47" s="18" t="s">
        <v>165</v>
      </c>
      <c r="F47" s="18" t="s">
        <v>166</v>
      </c>
      <c r="G47" s="18" t="s">
        <v>20</v>
      </c>
      <c r="H47" s="18" t="s">
        <v>167</v>
      </c>
      <c r="I47" s="72" t="s">
        <v>380</v>
      </c>
      <c r="J47" s="34">
        <v>3</v>
      </c>
      <c r="K47" s="17">
        <v>3</v>
      </c>
      <c r="L47" s="35">
        <f t="shared" si="1"/>
        <v>1</v>
      </c>
      <c r="M47" s="16" t="s">
        <v>28</v>
      </c>
      <c r="N47" s="120"/>
      <c r="O47" s="81" t="s">
        <v>379</v>
      </c>
      <c r="P47" s="148"/>
    </row>
    <row r="48" spans="1:16" ht="76.5" x14ac:dyDescent="0.2">
      <c r="B48" s="116"/>
      <c r="C48" s="118"/>
      <c r="D48" s="18" t="s">
        <v>168</v>
      </c>
      <c r="E48" s="18" t="s">
        <v>169</v>
      </c>
      <c r="F48" s="18" t="s">
        <v>170</v>
      </c>
      <c r="G48" s="18" t="s">
        <v>20</v>
      </c>
      <c r="H48" s="18" t="s">
        <v>141</v>
      </c>
      <c r="I48" s="72" t="s">
        <v>362</v>
      </c>
      <c r="J48" s="38">
        <v>2</v>
      </c>
      <c r="K48" s="17">
        <v>2</v>
      </c>
      <c r="L48" s="35">
        <f t="shared" si="1"/>
        <v>1</v>
      </c>
      <c r="M48" s="16" t="s">
        <v>28</v>
      </c>
      <c r="N48" s="120"/>
      <c r="O48" s="80" t="s">
        <v>399</v>
      </c>
      <c r="P48" s="148"/>
    </row>
    <row r="49" spans="2:16" ht="63.75" x14ac:dyDescent="0.2">
      <c r="B49" s="116"/>
      <c r="C49" s="118"/>
      <c r="D49" s="18" t="s">
        <v>171</v>
      </c>
      <c r="E49" s="18" t="s">
        <v>172</v>
      </c>
      <c r="F49" s="18" t="s">
        <v>173</v>
      </c>
      <c r="G49" s="18" t="s">
        <v>20</v>
      </c>
      <c r="H49" s="18" t="s">
        <v>167</v>
      </c>
      <c r="I49" s="72" t="s">
        <v>380</v>
      </c>
      <c r="J49" s="38">
        <v>3</v>
      </c>
      <c r="K49" s="17">
        <v>3</v>
      </c>
      <c r="L49" s="35">
        <f t="shared" si="1"/>
        <v>1</v>
      </c>
      <c r="M49" s="16" t="s">
        <v>28</v>
      </c>
      <c r="N49" s="120"/>
      <c r="O49" s="81" t="s">
        <v>381</v>
      </c>
      <c r="P49" s="148"/>
    </row>
    <row r="50" spans="2:16" ht="76.5" x14ac:dyDescent="0.2">
      <c r="B50" s="116"/>
      <c r="C50" s="118"/>
      <c r="D50" s="18" t="s">
        <v>174</v>
      </c>
      <c r="E50" s="18" t="s">
        <v>175</v>
      </c>
      <c r="F50" s="18" t="s">
        <v>176</v>
      </c>
      <c r="G50" s="18" t="s">
        <v>20</v>
      </c>
      <c r="H50" s="18" t="s">
        <v>167</v>
      </c>
      <c r="I50" s="72" t="s">
        <v>380</v>
      </c>
      <c r="J50" s="38">
        <v>3</v>
      </c>
      <c r="K50" s="17">
        <v>3</v>
      </c>
      <c r="L50" s="35">
        <f t="shared" si="1"/>
        <v>1</v>
      </c>
      <c r="M50" s="16" t="s">
        <v>28</v>
      </c>
      <c r="N50" s="120"/>
      <c r="O50" s="79" t="s">
        <v>382</v>
      </c>
      <c r="P50" s="148"/>
    </row>
    <row r="51" spans="2:16" ht="51" x14ac:dyDescent="0.2">
      <c r="B51" s="116" t="s">
        <v>177</v>
      </c>
      <c r="C51" s="118" t="s">
        <v>178</v>
      </c>
      <c r="D51" s="13" t="s">
        <v>179</v>
      </c>
      <c r="E51" s="18" t="s">
        <v>180</v>
      </c>
      <c r="F51" s="18" t="s">
        <v>181</v>
      </c>
      <c r="G51" s="18" t="s">
        <v>20</v>
      </c>
      <c r="H51" s="18" t="s">
        <v>182</v>
      </c>
      <c r="I51" s="72" t="s">
        <v>355</v>
      </c>
      <c r="J51" s="34">
        <v>2</v>
      </c>
      <c r="K51" s="17">
        <v>2</v>
      </c>
      <c r="L51" s="35">
        <f t="shared" si="1"/>
        <v>1</v>
      </c>
      <c r="M51" s="16" t="s">
        <v>28</v>
      </c>
      <c r="N51" s="120"/>
      <c r="O51" s="80" t="s">
        <v>373</v>
      </c>
      <c r="P51" s="148"/>
    </row>
    <row r="52" spans="2:16" ht="51" x14ac:dyDescent="0.2">
      <c r="B52" s="116"/>
      <c r="C52" s="118"/>
      <c r="D52" s="13" t="s">
        <v>183</v>
      </c>
      <c r="E52" s="18" t="s">
        <v>184</v>
      </c>
      <c r="F52" s="18" t="s">
        <v>185</v>
      </c>
      <c r="G52" s="18" t="s">
        <v>20</v>
      </c>
      <c r="H52" s="18" t="s">
        <v>182</v>
      </c>
      <c r="I52" s="41" t="s">
        <v>354</v>
      </c>
      <c r="J52" s="34">
        <v>4</v>
      </c>
      <c r="K52" s="17">
        <v>4</v>
      </c>
      <c r="L52" s="35">
        <f t="shared" si="1"/>
        <v>1</v>
      </c>
      <c r="M52" s="16" t="s">
        <v>28</v>
      </c>
      <c r="N52" s="120"/>
      <c r="O52" s="80" t="s">
        <v>374</v>
      </c>
      <c r="P52" s="148"/>
    </row>
    <row r="53" spans="2:16" ht="38.25" x14ac:dyDescent="0.2">
      <c r="B53" s="116"/>
      <c r="C53" s="118"/>
      <c r="D53" s="13" t="s">
        <v>186</v>
      </c>
      <c r="E53" s="36" t="s">
        <v>187</v>
      </c>
      <c r="F53" s="13" t="s">
        <v>188</v>
      </c>
      <c r="G53" s="13" t="s">
        <v>20</v>
      </c>
      <c r="H53" s="13" t="s">
        <v>182</v>
      </c>
      <c r="I53" s="41">
        <v>44801</v>
      </c>
      <c r="J53" s="34">
        <v>1</v>
      </c>
      <c r="K53" s="17">
        <v>1</v>
      </c>
      <c r="L53" s="35">
        <f t="shared" si="1"/>
        <v>1</v>
      </c>
      <c r="M53" s="16" t="s">
        <v>28</v>
      </c>
      <c r="N53" s="120"/>
      <c r="O53" s="89" t="s">
        <v>343</v>
      </c>
      <c r="P53" s="148"/>
    </row>
    <row r="54" spans="2:16" ht="25.5" x14ac:dyDescent="0.2">
      <c r="B54" s="116"/>
      <c r="C54" s="118"/>
      <c r="D54" s="13" t="s">
        <v>189</v>
      </c>
      <c r="E54" s="13" t="s">
        <v>190</v>
      </c>
      <c r="F54" s="13" t="s">
        <v>191</v>
      </c>
      <c r="G54" s="13" t="s">
        <v>20</v>
      </c>
      <c r="H54" s="13" t="s">
        <v>64</v>
      </c>
      <c r="I54" s="41">
        <v>44772</v>
      </c>
      <c r="J54" s="34">
        <v>1</v>
      </c>
      <c r="K54" s="17">
        <v>1</v>
      </c>
      <c r="L54" s="35">
        <f t="shared" si="1"/>
        <v>1</v>
      </c>
      <c r="M54" s="16" t="s">
        <v>28</v>
      </c>
      <c r="N54" s="120"/>
      <c r="O54" s="80" t="s">
        <v>348</v>
      </c>
      <c r="P54" s="148"/>
    </row>
    <row r="55" spans="2:16" ht="76.5" x14ac:dyDescent="0.2">
      <c r="B55" s="116"/>
      <c r="C55" s="118"/>
      <c r="D55" s="13" t="s">
        <v>192</v>
      </c>
      <c r="E55" s="13" t="s">
        <v>193</v>
      </c>
      <c r="F55" s="13" t="s">
        <v>140</v>
      </c>
      <c r="G55" s="13" t="s">
        <v>20</v>
      </c>
      <c r="H55" s="13" t="s">
        <v>141</v>
      </c>
      <c r="I55" s="61">
        <v>44681</v>
      </c>
      <c r="J55" s="34">
        <v>1</v>
      </c>
      <c r="K55" s="17">
        <v>1</v>
      </c>
      <c r="L55" s="35">
        <f t="shared" si="1"/>
        <v>1</v>
      </c>
      <c r="M55" s="16" t="s">
        <v>28</v>
      </c>
      <c r="N55" s="120"/>
      <c r="O55" s="77" t="s">
        <v>325</v>
      </c>
      <c r="P55" s="148"/>
    </row>
    <row r="56" spans="2:16" ht="76.5" x14ac:dyDescent="0.2">
      <c r="B56" s="116"/>
      <c r="C56" s="118"/>
      <c r="D56" s="13" t="s">
        <v>194</v>
      </c>
      <c r="E56" s="18" t="s">
        <v>195</v>
      </c>
      <c r="F56" s="18" t="s">
        <v>91</v>
      </c>
      <c r="G56" s="18" t="s">
        <v>20</v>
      </c>
      <c r="H56" s="18" t="s">
        <v>64</v>
      </c>
      <c r="I56" s="41" t="s">
        <v>401</v>
      </c>
      <c r="J56" s="34">
        <v>2</v>
      </c>
      <c r="K56" s="17">
        <v>2</v>
      </c>
      <c r="L56" s="35">
        <f t="shared" si="1"/>
        <v>1</v>
      </c>
      <c r="M56" s="16" t="s">
        <v>28</v>
      </c>
      <c r="N56" s="120"/>
      <c r="O56" s="80" t="s">
        <v>400</v>
      </c>
      <c r="P56" s="148"/>
    </row>
    <row r="57" spans="2:16" ht="76.5" x14ac:dyDescent="0.2">
      <c r="B57" s="116"/>
      <c r="C57" s="118"/>
      <c r="D57" s="13" t="s">
        <v>196</v>
      </c>
      <c r="E57" s="18" t="s">
        <v>197</v>
      </c>
      <c r="F57" s="36" t="s">
        <v>140</v>
      </c>
      <c r="G57" s="18" t="s">
        <v>20</v>
      </c>
      <c r="H57" s="18" t="s">
        <v>141</v>
      </c>
      <c r="I57" s="41">
        <v>44681</v>
      </c>
      <c r="J57" s="34">
        <v>1</v>
      </c>
      <c r="K57" s="17">
        <v>1</v>
      </c>
      <c r="L57" s="35">
        <f t="shared" si="1"/>
        <v>1</v>
      </c>
      <c r="M57" s="16" t="s">
        <v>28</v>
      </c>
      <c r="N57" s="120"/>
      <c r="O57" s="77" t="s">
        <v>326</v>
      </c>
      <c r="P57" s="148"/>
    </row>
    <row r="58" spans="2:16" ht="102" x14ac:dyDescent="0.2">
      <c r="B58" s="116"/>
      <c r="C58" s="118"/>
      <c r="D58" s="13" t="s">
        <v>198</v>
      </c>
      <c r="E58" s="36" t="s">
        <v>199</v>
      </c>
      <c r="F58" s="18" t="s">
        <v>91</v>
      </c>
      <c r="G58" s="18" t="s">
        <v>20</v>
      </c>
      <c r="H58" s="36" t="s">
        <v>64</v>
      </c>
      <c r="I58" s="41" t="s">
        <v>361</v>
      </c>
      <c r="J58" s="34">
        <v>2</v>
      </c>
      <c r="K58" s="17">
        <v>2</v>
      </c>
      <c r="L58" s="35">
        <f t="shared" si="1"/>
        <v>1</v>
      </c>
      <c r="M58" s="16" t="s">
        <v>28</v>
      </c>
      <c r="N58" s="120"/>
      <c r="O58" s="80" t="s">
        <v>402</v>
      </c>
      <c r="P58" s="148"/>
    </row>
    <row r="59" spans="2:16" ht="76.5" x14ac:dyDescent="0.2">
      <c r="B59" s="116" t="s">
        <v>200</v>
      </c>
      <c r="C59" s="118" t="s">
        <v>201</v>
      </c>
      <c r="D59" s="13" t="s">
        <v>202</v>
      </c>
      <c r="E59" s="18" t="s">
        <v>203</v>
      </c>
      <c r="F59" s="18" t="s">
        <v>204</v>
      </c>
      <c r="G59" s="18" t="s">
        <v>20</v>
      </c>
      <c r="H59" s="18" t="s">
        <v>141</v>
      </c>
      <c r="I59" s="41" t="s">
        <v>361</v>
      </c>
      <c r="J59" s="34">
        <v>2</v>
      </c>
      <c r="K59" s="17">
        <v>2</v>
      </c>
      <c r="L59" s="35">
        <f t="shared" si="1"/>
        <v>1</v>
      </c>
      <c r="M59" s="16" t="s">
        <v>28</v>
      </c>
      <c r="N59" s="120"/>
      <c r="O59" s="80" t="s">
        <v>403</v>
      </c>
      <c r="P59" s="148"/>
    </row>
    <row r="60" spans="2:16" ht="76.5" x14ac:dyDescent="0.2">
      <c r="B60" s="116"/>
      <c r="C60" s="118"/>
      <c r="D60" s="13" t="s">
        <v>205</v>
      </c>
      <c r="E60" s="18" t="s">
        <v>206</v>
      </c>
      <c r="F60" s="18" t="s">
        <v>207</v>
      </c>
      <c r="G60" s="18" t="s">
        <v>20</v>
      </c>
      <c r="H60" s="18" t="s">
        <v>141</v>
      </c>
      <c r="I60" s="41" t="s">
        <v>361</v>
      </c>
      <c r="J60" s="34">
        <v>2</v>
      </c>
      <c r="K60" s="17">
        <v>2</v>
      </c>
      <c r="L60" s="35">
        <f t="shared" si="1"/>
        <v>1</v>
      </c>
      <c r="M60" s="16" t="s">
        <v>28</v>
      </c>
      <c r="N60" s="120"/>
      <c r="O60" s="80" t="s">
        <v>404</v>
      </c>
      <c r="P60" s="148"/>
    </row>
    <row r="61" spans="2:16" ht="76.5" x14ac:dyDescent="0.2">
      <c r="B61" s="116"/>
      <c r="C61" s="118"/>
      <c r="D61" s="13" t="s">
        <v>208</v>
      </c>
      <c r="E61" s="18" t="s">
        <v>209</v>
      </c>
      <c r="F61" s="18" t="s">
        <v>140</v>
      </c>
      <c r="G61" s="18" t="s">
        <v>20</v>
      </c>
      <c r="H61" s="18" t="s">
        <v>141</v>
      </c>
      <c r="I61" s="41">
        <v>44681</v>
      </c>
      <c r="J61" s="34">
        <v>1</v>
      </c>
      <c r="K61" s="17">
        <v>1</v>
      </c>
      <c r="L61" s="35">
        <f t="shared" si="1"/>
        <v>1</v>
      </c>
      <c r="M61" s="16" t="s">
        <v>28</v>
      </c>
      <c r="N61" s="120"/>
      <c r="O61" s="78" t="s">
        <v>327</v>
      </c>
      <c r="P61" s="148"/>
    </row>
    <row r="62" spans="2:16" ht="51" x14ac:dyDescent="0.2">
      <c r="B62" s="116"/>
      <c r="C62" s="118"/>
      <c r="D62" s="13" t="s">
        <v>210</v>
      </c>
      <c r="E62" s="18" t="s">
        <v>211</v>
      </c>
      <c r="F62" s="18" t="s">
        <v>91</v>
      </c>
      <c r="G62" s="18" t="s">
        <v>20</v>
      </c>
      <c r="H62" s="36" t="s">
        <v>64</v>
      </c>
      <c r="I62" s="41" t="s">
        <v>362</v>
      </c>
      <c r="J62" s="34">
        <v>2</v>
      </c>
      <c r="K62" s="17">
        <v>2</v>
      </c>
      <c r="L62" s="35">
        <f t="shared" si="1"/>
        <v>1</v>
      </c>
      <c r="M62" s="16" t="s">
        <v>28</v>
      </c>
      <c r="N62" s="120"/>
      <c r="O62" s="80" t="s">
        <v>405</v>
      </c>
      <c r="P62" s="148"/>
    </row>
    <row r="63" spans="2:16" ht="114.75" x14ac:dyDescent="0.2">
      <c r="B63" s="116"/>
      <c r="C63" s="118"/>
      <c r="D63" s="13" t="s">
        <v>212</v>
      </c>
      <c r="E63" s="18" t="s">
        <v>213</v>
      </c>
      <c r="F63" s="18" t="s">
        <v>108</v>
      </c>
      <c r="G63" s="18" t="s">
        <v>20</v>
      </c>
      <c r="H63" s="36" t="s">
        <v>214</v>
      </c>
      <c r="I63" s="41" t="s">
        <v>364</v>
      </c>
      <c r="J63" s="34">
        <v>2</v>
      </c>
      <c r="K63" s="17">
        <v>2</v>
      </c>
      <c r="L63" s="35">
        <f t="shared" si="1"/>
        <v>1</v>
      </c>
      <c r="M63" s="16" t="s">
        <v>28</v>
      </c>
      <c r="N63" s="120"/>
      <c r="O63" s="80" t="s">
        <v>383</v>
      </c>
      <c r="P63" s="148"/>
    </row>
    <row r="64" spans="2:16" ht="127.5" x14ac:dyDescent="0.2">
      <c r="B64" s="116"/>
      <c r="C64" s="118"/>
      <c r="D64" s="18" t="s">
        <v>215</v>
      </c>
      <c r="E64" s="18" t="s">
        <v>216</v>
      </c>
      <c r="F64" s="18" t="s">
        <v>217</v>
      </c>
      <c r="G64" s="18" t="s">
        <v>20</v>
      </c>
      <c r="H64" s="36" t="s">
        <v>214</v>
      </c>
      <c r="I64" s="41" t="s">
        <v>385</v>
      </c>
      <c r="J64" s="34">
        <v>3</v>
      </c>
      <c r="K64" s="17">
        <v>3</v>
      </c>
      <c r="L64" s="35">
        <f t="shared" si="1"/>
        <v>1</v>
      </c>
      <c r="M64" s="16" t="s">
        <v>28</v>
      </c>
      <c r="N64" s="120"/>
      <c r="O64" s="80" t="s">
        <v>384</v>
      </c>
      <c r="P64" s="148"/>
    </row>
    <row r="65" spans="2:16" ht="192" thickBot="1" x14ac:dyDescent="0.25">
      <c r="B65" s="127"/>
      <c r="C65" s="128"/>
      <c r="D65" s="23" t="s">
        <v>218</v>
      </c>
      <c r="E65" s="23" t="s">
        <v>219</v>
      </c>
      <c r="F65" s="23" t="s">
        <v>91</v>
      </c>
      <c r="G65" s="22" t="s">
        <v>20</v>
      </c>
      <c r="H65" s="22" t="s">
        <v>64</v>
      </c>
      <c r="I65" s="84" t="s">
        <v>401</v>
      </c>
      <c r="J65" s="53">
        <v>2</v>
      </c>
      <c r="K65" s="54">
        <v>2</v>
      </c>
      <c r="L65" s="49">
        <f t="shared" si="1"/>
        <v>1</v>
      </c>
      <c r="M65" s="27" t="s">
        <v>28</v>
      </c>
      <c r="N65" s="121"/>
      <c r="O65" s="80" t="s">
        <v>406</v>
      </c>
      <c r="P65" s="148"/>
    </row>
    <row r="66" spans="2:16" ht="13.5" thickBot="1" x14ac:dyDescent="0.25">
      <c r="B66" s="122" t="s">
        <v>220</v>
      </c>
      <c r="C66" s="123"/>
      <c r="D66" s="123"/>
      <c r="E66" s="123"/>
      <c r="F66" s="123"/>
      <c r="G66" s="123"/>
      <c r="H66" s="123"/>
      <c r="I66" s="123"/>
      <c r="J66" s="123"/>
      <c r="K66" s="123"/>
      <c r="L66" s="123"/>
      <c r="M66" s="123"/>
      <c r="N66" s="123"/>
      <c r="O66" s="123"/>
      <c r="P66" s="149"/>
    </row>
    <row r="67" spans="2:16" ht="39" thickBot="1" x14ac:dyDescent="0.25">
      <c r="B67" s="112" t="s">
        <v>3</v>
      </c>
      <c r="C67" s="113"/>
      <c r="D67" s="114" t="s">
        <v>4</v>
      </c>
      <c r="E67" s="113"/>
      <c r="F67" s="3" t="s">
        <v>5</v>
      </c>
      <c r="G67" s="3" t="s">
        <v>221</v>
      </c>
      <c r="H67" s="3" t="s">
        <v>7</v>
      </c>
      <c r="I67" s="3" t="s">
        <v>8</v>
      </c>
      <c r="J67" s="3" t="s">
        <v>9</v>
      </c>
      <c r="K67" s="3" t="s">
        <v>10</v>
      </c>
      <c r="L67" s="3" t="s">
        <v>50</v>
      </c>
      <c r="M67" s="3" t="s">
        <v>12</v>
      </c>
      <c r="N67" s="3" t="s">
        <v>13</v>
      </c>
      <c r="O67" s="4" t="s">
        <v>47</v>
      </c>
      <c r="P67" s="149"/>
    </row>
    <row r="68" spans="2:16" ht="51" x14ac:dyDescent="0.2">
      <c r="B68" s="115" t="s">
        <v>222</v>
      </c>
      <c r="C68" s="117" t="s">
        <v>223</v>
      </c>
      <c r="D68" s="55" t="s">
        <v>224</v>
      </c>
      <c r="E68" s="55" t="s">
        <v>225</v>
      </c>
      <c r="F68" s="55" t="s">
        <v>226</v>
      </c>
      <c r="G68" s="56" t="s">
        <v>227</v>
      </c>
      <c r="H68" s="55" t="s">
        <v>60</v>
      </c>
      <c r="I68" s="71" t="s">
        <v>363</v>
      </c>
      <c r="J68" s="57">
        <v>4</v>
      </c>
      <c r="K68" s="58">
        <v>4</v>
      </c>
      <c r="L68" s="33">
        <f t="shared" ref="L68:L80" si="2">+K68/J68</f>
        <v>1</v>
      </c>
      <c r="M68" s="10" t="s">
        <v>28</v>
      </c>
      <c r="N68" s="124">
        <f>AVERAGE(L68:L80)</f>
        <v>1</v>
      </c>
      <c r="O68" s="95" t="s">
        <v>375</v>
      </c>
      <c r="P68" s="148"/>
    </row>
    <row r="69" spans="2:16" ht="76.5" x14ac:dyDescent="0.2">
      <c r="B69" s="116"/>
      <c r="C69" s="118"/>
      <c r="D69" s="18" t="s">
        <v>228</v>
      </c>
      <c r="E69" s="36" t="s">
        <v>229</v>
      </c>
      <c r="F69" s="18" t="s">
        <v>230</v>
      </c>
      <c r="G69" s="18" t="s">
        <v>231</v>
      </c>
      <c r="H69" s="18" t="s">
        <v>45</v>
      </c>
      <c r="I69" s="41">
        <v>44771</v>
      </c>
      <c r="J69" s="38">
        <v>1</v>
      </c>
      <c r="K69" s="17">
        <v>1</v>
      </c>
      <c r="L69" s="59">
        <f t="shared" si="2"/>
        <v>1</v>
      </c>
      <c r="M69" s="16" t="s">
        <v>28</v>
      </c>
      <c r="N69" s="125"/>
      <c r="O69" s="80" t="s">
        <v>349</v>
      </c>
      <c r="P69" s="148"/>
    </row>
    <row r="70" spans="2:16" ht="51" x14ac:dyDescent="0.2">
      <c r="B70" s="116"/>
      <c r="C70" s="118"/>
      <c r="D70" s="13" t="s">
        <v>232</v>
      </c>
      <c r="E70" s="18" t="s">
        <v>233</v>
      </c>
      <c r="F70" s="18" t="s">
        <v>234</v>
      </c>
      <c r="G70" s="19" t="s">
        <v>235</v>
      </c>
      <c r="H70" s="18" t="s">
        <v>236</v>
      </c>
      <c r="I70" s="41" t="s">
        <v>380</v>
      </c>
      <c r="J70" s="34">
        <v>3</v>
      </c>
      <c r="K70" s="17">
        <v>3</v>
      </c>
      <c r="L70" s="60">
        <f t="shared" si="2"/>
        <v>1</v>
      </c>
      <c r="M70" s="16" t="s">
        <v>28</v>
      </c>
      <c r="N70" s="125"/>
      <c r="O70" s="80" t="s">
        <v>407</v>
      </c>
      <c r="P70" s="148"/>
    </row>
    <row r="71" spans="2:16" ht="51" x14ac:dyDescent="0.2">
      <c r="B71" s="116"/>
      <c r="C71" s="118"/>
      <c r="D71" s="13" t="s">
        <v>237</v>
      </c>
      <c r="E71" s="18" t="s">
        <v>238</v>
      </c>
      <c r="F71" s="18" t="s">
        <v>239</v>
      </c>
      <c r="G71" s="19" t="s">
        <v>91</v>
      </c>
      <c r="H71" s="18" t="s">
        <v>64</v>
      </c>
      <c r="I71" s="41">
        <v>44742</v>
      </c>
      <c r="J71" s="34">
        <v>1</v>
      </c>
      <c r="K71" s="17">
        <v>1</v>
      </c>
      <c r="L71" s="59">
        <f t="shared" si="2"/>
        <v>1</v>
      </c>
      <c r="M71" s="16" t="s">
        <v>28</v>
      </c>
      <c r="N71" s="125"/>
      <c r="O71" s="80" t="s">
        <v>350</v>
      </c>
      <c r="P71" s="148"/>
    </row>
    <row r="72" spans="2:16" ht="63.75" x14ac:dyDescent="0.2">
      <c r="B72" s="116" t="s">
        <v>240</v>
      </c>
      <c r="C72" s="118" t="s">
        <v>241</v>
      </c>
      <c r="D72" s="13" t="s">
        <v>242</v>
      </c>
      <c r="E72" s="18" t="s">
        <v>243</v>
      </c>
      <c r="F72" s="18" t="s">
        <v>244</v>
      </c>
      <c r="G72" s="19" t="s">
        <v>245</v>
      </c>
      <c r="H72" s="18" t="s">
        <v>182</v>
      </c>
      <c r="I72" s="41" t="s">
        <v>357</v>
      </c>
      <c r="J72" s="34">
        <v>4</v>
      </c>
      <c r="K72" s="63">
        <v>4</v>
      </c>
      <c r="L72" s="35">
        <f t="shared" si="2"/>
        <v>1</v>
      </c>
      <c r="M72" s="16" t="s">
        <v>28</v>
      </c>
      <c r="N72" s="125"/>
      <c r="O72" s="80" t="s">
        <v>356</v>
      </c>
      <c r="P72" s="148"/>
    </row>
    <row r="73" spans="2:16" ht="63.75" x14ac:dyDescent="0.2">
      <c r="B73" s="116"/>
      <c r="C73" s="118"/>
      <c r="D73" s="13" t="s">
        <v>246</v>
      </c>
      <c r="E73" s="13" t="s">
        <v>247</v>
      </c>
      <c r="F73" s="13" t="s">
        <v>204</v>
      </c>
      <c r="G73" s="39" t="s">
        <v>248</v>
      </c>
      <c r="H73" s="13" t="s">
        <v>182</v>
      </c>
      <c r="I73" s="61" t="s">
        <v>249</v>
      </c>
      <c r="J73" s="34">
        <v>1</v>
      </c>
      <c r="K73" s="17">
        <v>1</v>
      </c>
      <c r="L73" s="35">
        <f t="shared" si="2"/>
        <v>1</v>
      </c>
      <c r="M73" s="16" t="s">
        <v>28</v>
      </c>
      <c r="N73" s="125"/>
      <c r="O73" s="80" t="s">
        <v>344</v>
      </c>
      <c r="P73" s="148"/>
    </row>
    <row r="74" spans="2:16" ht="89.25" x14ac:dyDescent="0.2">
      <c r="B74" s="116" t="s">
        <v>250</v>
      </c>
      <c r="C74" s="118" t="s">
        <v>251</v>
      </c>
      <c r="D74" s="62" t="s">
        <v>252</v>
      </c>
      <c r="E74" s="37" t="s">
        <v>253</v>
      </c>
      <c r="F74" s="37" t="s">
        <v>254</v>
      </c>
      <c r="G74" s="41" t="s">
        <v>255</v>
      </c>
      <c r="H74" s="18" t="s">
        <v>182</v>
      </c>
      <c r="I74" s="41" t="s">
        <v>355</v>
      </c>
      <c r="J74" s="34">
        <v>2</v>
      </c>
      <c r="K74" s="17">
        <v>2</v>
      </c>
      <c r="L74" s="35">
        <f t="shared" si="2"/>
        <v>1</v>
      </c>
      <c r="M74" s="16" t="s">
        <v>28</v>
      </c>
      <c r="N74" s="125"/>
      <c r="O74" s="80" t="s">
        <v>414</v>
      </c>
      <c r="P74" s="148"/>
    </row>
    <row r="75" spans="2:16" ht="102" x14ac:dyDescent="0.2">
      <c r="B75" s="116"/>
      <c r="C75" s="118"/>
      <c r="D75" s="13" t="s">
        <v>256</v>
      </c>
      <c r="E75" s="18" t="s">
        <v>257</v>
      </c>
      <c r="F75" s="18" t="s">
        <v>258</v>
      </c>
      <c r="G75" s="19" t="s">
        <v>259</v>
      </c>
      <c r="H75" s="18" t="s">
        <v>260</v>
      </c>
      <c r="I75" s="41">
        <v>44895</v>
      </c>
      <c r="J75" s="34">
        <v>1</v>
      </c>
      <c r="K75" s="17">
        <v>1</v>
      </c>
      <c r="L75" s="35">
        <f t="shared" si="2"/>
        <v>1</v>
      </c>
      <c r="M75" s="16" t="s">
        <v>28</v>
      </c>
      <c r="N75" s="125"/>
      <c r="O75" s="80" t="s">
        <v>408</v>
      </c>
      <c r="P75" s="148"/>
    </row>
    <row r="76" spans="2:16" ht="102" x14ac:dyDescent="0.2">
      <c r="B76" s="116"/>
      <c r="C76" s="118"/>
      <c r="D76" s="13" t="s">
        <v>261</v>
      </c>
      <c r="E76" s="18" t="s">
        <v>262</v>
      </c>
      <c r="F76" s="18" t="s">
        <v>263</v>
      </c>
      <c r="G76" s="19" t="s">
        <v>264</v>
      </c>
      <c r="H76" s="18" t="s">
        <v>182</v>
      </c>
      <c r="I76" s="41" t="s">
        <v>364</v>
      </c>
      <c r="J76" s="34">
        <v>2</v>
      </c>
      <c r="K76" s="17">
        <v>2</v>
      </c>
      <c r="L76" s="35">
        <f t="shared" si="2"/>
        <v>1</v>
      </c>
      <c r="M76" s="16" t="s">
        <v>28</v>
      </c>
      <c r="N76" s="125"/>
      <c r="O76" s="80" t="s">
        <v>415</v>
      </c>
      <c r="P76" s="148"/>
    </row>
    <row r="77" spans="2:16" ht="102" x14ac:dyDescent="0.2">
      <c r="B77" s="116" t="s">
        <v>265</v>
      </c>
      <c r="C77" s="118" t="s">
        <v>266</v>
      </c>
      <c r="D77" s="13" t="s">
        <v>267</v>
      </c>
      <c r="E77" s="13" t="s">
        <v>268</v>
      </c>
      <c r="F77" s="13" t="s">
        <v>140</v>
      </c>
      <c r="G77" s="36" t="s">
        <v>269</v>
      </c>
      <c r="H77" s="13" t="s">
        <v>141</v>
      </c>
      <c r="I77" s="72" t="s">
        <v>142</v>
      </c>
      <c r="J77" s="38">
        <v>1</v>
      </c>
      <c r="K77" s="17">
        <v>1</v>
      </c>
      <c r="L77" s="35">
        <f t="shared" si="2"/>
        <v>1</v>
      </c>
      <c r="M77" s="16" t="s">
        <v>28</v>
      </c>
      <c r="N77" s="125"/>
      <c r="O77" s="77" t="s">
        <v>328</v>
      </c>
      <c r="P77" s="148"/>
    </row>
    <row r="78" spans="2:16" ht="140.25" x14ac:dyDescent="0.2">
      <c r="B78" s="116"/>
      <c r="C78" s="118"/>
      <c r="D78" s="13" t="s">
        <v>270</v>
      </c>
      <c r="E78" s="18" t="s">
        <v>271</v>
      </c>
      <c r="F78" s="18" t="s">
        <v>91</v>
      </c>
      <c r="G78" s="18" t="s">
        <v>272</v>
      </c>
      <c r="H78" s="37" t="s">
        <v>64</v>
      </c>
      <c r="I78" s="72" t="s">
        <v>393</v>
      </c>
      <c r="J78" s="34">
        <v>2</v>
      </c>
      <c r="K78" s="17">
        <v>2</v>
      </c>
      <c r="L78" s="35">
        <f t="shared" si="2"/>
        <v>1</v>
      </c>
      <c r="M78" s="16" t="s">
        <v>28</v>
      </c>
      <c r="N78" s="125"/>
      <c r="O78" s="80" t="s">
        <v>409</v>
      </c>
      <c r="P78" s="148"/>
    </row>
    <row r="79" spans="2:16" ht="102" x14ac:dyDescent="0.2">
      <c r="B79" s="116"/>
      <c r="C79" s="118"/>
      <c r="D79" s="13" t="s">
        <v>273</v>
      </c>
      <c r="E79" s="18" t="s">
        <v>274</v>
      </c>
      <c r="F79" s="18" t="s">
        <v>275</v>
      </c>
      <c r="G79" s="36" t="s">
        <v>276</v>
      </c>
      <c r="H79" s="18" t="s">
        <v>141</v>
      </c>
      <c r="I79" s="37" t="s">
        <v>362</v>
      </c>
      <c r="J79" s="50">
        <v>2</v>
      </c>
      <c r="K79" s="50">
        <v>2</v>
      </c>
      <c r="L79" s="35">
        <f t="shared" si="2"/>
        <v>1</v>
      </c>
      <c r="M79" s="16" t="s">
        <v>28</v>
      </c>
      <c r="N79" s="125"/>
      <c r="O79" s="80" t="s">
        <v>416</v>
      </c>
      <c r="P79" s="148"/>
    </row>
    <row r="80" spans="2:16" ht="39" thickBot="1" x14ac:dyDescent="0.25">
      <c r="B80" s="20" t="s">
        <v>277</v>
      </c>
      <c r="C80" s="21" t="s">
        <v>278</v>
      </c>
      <c r="D80" s="22" t="s">
        <v>279</v>
      </c>
      <c r="E80" s="22" t="s">
        <v>280</v>
      </c>
      <c r="F80" s="22" t="s">
        <v>108</v>
      </c>
      <c r="G80" s="52" t="s">
        <v>188</v>
      </c>
      <c r="H80" s="22" t="s">
        <v>182</v>
      </c>
      <c r="I80" s="84" t="s">
        <v>249</v>
      </c>
      <c r="J80" s="47">
        <v>1</v>
      </c>
      <c r="K80" s="54">
        <v>1</v>
      </c>
      <c r="L80" s="49">
        <f t="shared" si="2"/>
        <v>1</v>
      </c>
      <c r="M80" s="27" t="s">
        <v>28</v>
      </c>
      <c r="N80" s="126"/>
      <c r="O80" s="89" t="s">
        <v>345</v>
      </c>
      <c r="P80" s="148"/>
    </row>
    <row r="81" spans="2:16" ht="13.5" thickBot="1" x14ac:dyDescent="0.25">
      <c r="B81" s="110" t="s">
        <v>281</v>
      </c>
      <c r="C81" s="111"/>
      <c r="D81" s="111"/>
      <c r="E81" s="111"/>
      <c r="F81" s="111"/>
      <c r="G81" s="111"/>
      <c r="H81" s="111"/>
      <c r="I81" s="111"/>
      <c r="J81" s="111"/>
      <c r="K81" s="111"/>
      <c r="L81" s="111"/>
      <c r="M81" s="111"/>
      <c r="N81" s="111"/>
      <c r="O81" s="111"/>
      <c r="P81" s="149"/>
    </row>
    <row r="82" spans="2:16" ht="39" thickBot="1" x14ac:dyDescent="0.25">
      <c r="B82" s="112" t="s">
        <v>3</v>
      </c>
      <c r="C82" s="113"/>
      <c r="D82" s="114" t="s">
        <v>4</v>
      </c>
      <c r="E82" s="113"/>
      <c r="F82" s="3" t="s">
        <v>5</v>
      </c>
      <c r="G82" s="3" t="s">
        <v>6</v>
      </c>
      <c r="H82" s="3" t="s">
        <v>7</v>
      </c>
      <c r="I82" s="3" t="s">
        <v>8</v>
      </c>
      <c r="J82" s="3" t="s">
        <v>9</v>
      </c>
      <c r="K82" s="3" t="s">
        <v>10</v>
      </c>
      <c r="L82" s="3" t="s">
        <v>50</v>
      </c>
      <c r="M82" s="3" t="s">
        <v>12</v>
      </c>
      <c r="N82" s="3" t="s">
        <v>13</v>
      </c>
      <c r="O82" s="4" t="s">
        <v>47</v>
      </c>
      <c r="P82" s="149"/>
    </row>
    <row r="83" spans="2:16" ht="76.5" x14ac:dyDescent="0.2">
      <c r="B83" s="115" t="s">
        <v>282</v>
      </c>
      <c r="C83" s="117" t="s">
        <v>283</v>
      </c>
      <c r="D83" s="55" t="s">
        <v>284</v>
      </c>
      <c r="E83" s="7" t="s">
        <v>285</v>
      </c>
      <c r="F83" s="55" t="s">
        <v>286</v>
      </c>
      <c r="G83" s="56" t="s">
        <v>20</v>
      </c>
      <c r="H83" s="7" t="s">
        <v>21</v>
      </c>
      <c r="I83" s="85" t="s">
        <v>362</v>
      </c>
      <c r="J83" s="32">
        <v>2</v>
      </c>
      <c r="K83" s="58">
        <v>2</v>
      </c>
      <c r="L83" s="33">
        <f t="shared" ref="L83:L92" si="3">+K83/J83</f>
        <v>1</v>
      </c>
      <c r="M83" s="10" t="s">
        <v>28</v>
      </c>
      <c r="N83" s="119">
        <f>AVERAGE(L83:L92)</f>
        <v>1</v>
      </c>
      <c r="O83" s="80" t="s">
        <v>365</v>
      </c>
      <c r="P83" s="148"/>
    </row>
    <row r="84" spans="2:16" ht="63.75" x14ac:dyDescent="0.2">
      <c r="B84" s="116"/>
      <c r="C84" s="118"/>
      <c r="D84" s="37" t="s">
        <v>287</v>
      </c>
      <c r="E84" s="37" t="s">
        <v>288</v>
      </c>
      <c r="F84" s="37" t="s">
        <v>289</v>
      </c>
      <c r="G84" s="41" t="s">
        <v>20</v>
      </c>
      <c r="H84" s="62" t="s">
        <v>290</v>
      </c>
      <c r="I84" s="61">
        <v>44681</v>
      </c>
      <c r="J84" s="34">
        <v>1</v>
      </c>
      <c r="K84" s="63">
        <v>1</v>
      </c>
      <c r="L84" s="35">
        <f t="shared" si="3"/>
        <v>1</v>
      </c>
      <c r="M84" s="16" t="s">
        <v>28</v>
      </c>
      <c r="N84" s="120"/>
      <c r="O84" s="79" t="s">
        <v>329</v>
      </c>
      <c r="P84" s="148"/>
    </row>
    <row r="85" spans="2:16" ht="38.25" x14ac:dyDescent="0.2">
      <c r="B85" s="116"/>
      <c r="C85" s="118"/>
      <c r="D85" s="37" t="s">
        <v>291</v>
      </c>
      <c r="E85" s="37" t="s">
        <v>292</v>
      </c>
      <c r="F85" s="13" t="s">
        <v>293</v>
      </c>
      <c r="G85" s="61" t="s">
        <v>20</v>
      </c>
      <c r="H85" s="13" t="s">
        <v>60</v>
      </c>
      <c r="I85" s="61">
        <v>44651</v>
      </c>
      <c r="J85" s="34">
        <v>1</v>
      </c>
      <c r="K85" s="64">
        <v>1</v>
      </c>
      <c r="L85" s="35">
        <f t="shared" si="3"/>
        <v>1</v>
      </c>
      <c r="M85" s="16" t="s">
        <v>28</v>
      </c>
      <c r="N85" s="120"/>
      <c r="O85" s="80" t="s">
        <v>321</v>
      </c>
      <c r="P85" s="148"/>
    </row>
    <row r="86" spans="2:16" ht="51" x14ac:dyDescent="0.2">
      <c r="B86" s="116"/>
      <c r="C86" s="118"/>
      <c r="D86" s="37" t="s">
        <v>294</v>
      </c>
      <c r="E86" s="37" t="s">
        <v>295</v>
      </c>
      <c r="F86" s="18" t="s">
        <v>296</v>
      </c>
      <c r="G86" s="41" t="s">
        <v>20</v>
      </c>
      <c r="H86" s="37" t="s">
        <v>60</v>
      </c>
      <c r="I86" s="41">
        <v>44742</v>
      </c>
      <c r="J86" s="34">
        <v>1</v>
      </c>
      <c r="K86" s="63">
        <v>1</v>
      </c>
      <c r="L86" s="35">
        <f t="shared" si="3"/>
        <v>1</v>
      </c>
      <c r="M86" s="16" t="s">
        <v>28</v>
      </c>
      <c r="N86" s="120"/>
      <c r="O86" s="80" t="s">
        <v>346</v>
      </c>
      <c r="P86" s="148"/>
    </row>
    <row r="87" spans="2:16" ht="76.5" x14ac:dyDescent="0.2">
      <c r="B87" s="116"/>
      <c r="C87" s="118"/>
      <c r="D87" s="37" t="s">
        <v>297</v>
      </c>
      <c r="E87" s="37" t="s">
        <v>298</v>
      </c>
      <c r="F87" s="18" t="s">
        <v>299</v>
      </c>
      <c r="G87" s="41"/>
      <c r="H87" s="37" t="s">
        <v>80</v>
      </c>
      <c r="I87" s="41">
        <v>44742</v>
      </c>
      <c r="J87" s="34">
        <v>1</v>
      </c>
      <c r="K87" s="63">
        <v>1</v>
      </c>
      <c r="L87" s="35">
        <f t="shared" si="3"/>
        <v>1</v>
      </c>
      <c r="M87" s="16" t="s">
        <v>28</v>
      </c>
      <c r="N87" s="120"/>
      <c r="O87" s="80" t="s">
        <v>347</v>
      </c>
      <c r="P87" s="148"/>
    </row>
    <row r="88" spans="2:16" ht="114.75" x14ac:dyDescent="0.2">
      <c r="B88" s="116"/>
      <c r="C88" s="118"/>
      <c r="D88" s="37" t="s">
        <v>300</v>
      </c>
      <c r="E88" s="37" t="s">
        <v>301</v>
      </c>
      <c r="F88" s="18" t="s">
        <v>302</v>
      </c>
      <c r="G88" s="41"/>
      <c r="H88" s="37" t="s">
        <v>303</v>
      </c>
      <c r="I88" s="41">
        <v>44834</v>
      </c>
      <c r="J88" s="34">
        <v>1</v>
      </c>
      <c r="K88" s="63">
        <v>1</v>
      </c>
      <c r="L88" s="35">
        <f t="shared" si="3"/>
        <v>1</v>
      </c>
      <c r="M88" s="16" t="s">
        <v>28</v>
      </c>
      <c r="N88" s="120"/>
      <c r="O88" s="80" t="s">
        <v>386</v>
      </c>
      <c r="P88" s="148"/>
    </row>
    <row r="89" spans="2:16" ht="51" x14ac:dyDescent="0.2">
      <c r="B89" s="116"/>
      <c r="C89" s="118"/>
      <c r="D89" s="37" t="s">
        <v>304</v>
      </c>
      <c r="E89" s="44" t="s">
        <v>305</v>
      </c>
      <c r="F89" s="13" t="s">
        <v>306</v>
      </c>
      <c r="G89" s="61" t="s">
        <v>20</v>
      </c>
      <c r="H89" s="13" t="s">
        <v>290</v>
      </c>
      <c r="I89" s="61">
        <v>44773</v>
      </c>
      <c r="J89" s="34">
        <v>1</v>
      </c>
      <c r="K89" s="63">
        <v>1</v>
      </c>
      <c r="L89" s="35">
        <f t="shared" si="3"/>
        <v>1</v>
      </c>
      <c r="M89" s="16" t="s">
        <v>28</v>
      </c>
      <c r="N89" s="120"/>
      <c r="O89" s="80" t="s">
        <v>351</v>
      </c>
      <c r="P89" s="148"/>
    </row>
    <row r="90" spans="2:16" ht="63.75" x14ac:dyDescent="0.2">
      <c r="B90" s="11" t="s">
        <v>307</v>
      </c>
      <c r="C90" s="65" t="s">
        <v>308</v>
      </c>
      <c r="D90" s="18" t="s">
        <v>309</v>
      </c>
      <c r="E90" s="13" t="s">
        <v>310</v>
      </c>
      <c r="F90" s="18" t="s">
        <v>286</v>
      </c>
      <c r="G90" s="39" t="s">
        <v>20</v>
      </c>
      <c r="H90" s="13" t="s">
        <v>21</v>
      </c>
      <c r="I90" s="61" t="s">
        <v>361</v>
      </c>
      <c r="J90" s="34">
        <v>2</v>
      </c>
      <c r="K90" s="17">
        <v>2</v>
      </c>
      <c r="L90" s="35">
        <f t="shared" si="3"/>
        <v>1</v>
      </c>
      <c r="M90" s="16" t="s">
        <v>28</v>
      </c>
      <c r="N90" s="120"/>
      <c r="O90" s="80" t="s">
        <v>410</v>
      </c>
      <c r="P90" s="148"/>
    </row>
    <row r="91" spans="2:16" ht="76.5" x14ac:dyDescent="0.2">
      <c r="B91" s="11" t="s">
        <v>311</v>
      </c>
      <c r="C91" s="65" t="s">
        <v>312</v>
      </c>
      <c r="D91" s="18" t="s">
        <v>313</v>
      </c>
      <c r="E91" s="13" t="s">
        <v>314</v>
      </c>
      <c r="F91" s="18" t="s">
        <v>286</v>
      </c>
      <c r="G91" s="19" t="s">
        <v>20</v>
      </c>
      <c r="H91" s="13" t="s">
        <v>21</v>
      </c>
      <c r="I91" s="61" t="s">
        <v>362</v>
      </c>
      <c r="J91" s="34">
        <v>2</v>
      </c>
      <c r="K91" s="17">
        <v>2</v>
      </c>
      <c r="L91" s="35">
        <f t="shared" si="3"/>
        <v>1</v>
      </c>
      <c r="M91" s="16" t="s">
        <v>28</v>
      </c>
      <c r="N91" s="120"/>
      <c r="O91" s="80" t="s">
        <v>376</v>
      </c>
      <c r="P91" s="148"/>
    </row>
    <row r="92" spans="2:16" ht="90" thickBot="1" x14ac:dyDescent="0.25">
      <c r="B92" s="20" t="s">
        <v>315</v>
      </c>
      <c r="C92" s="66" t="s">
        <v>316</v>
      </c>
      <c r="D92" s="23" t="s">
        <v>317</v>
      </c>
      <c r="E92" s="23" t="s">
        <v>318</v>
      </c>
      <c r="F92" s="23" t="s">
        <v>319</v>
      </c>
      <c r="G92" s="24" t="s">
        <v>20</v>
      </c>
      <c r="H92" s="23" t="s">
        <v>21</v>
      </c>
      <c r="I92" s="74" t="s">
        <v>366</v>
      </c>
      <c r="J92" s="47">
        <v>4</v>
      </c>
      <c r="K92" s="54">
        <v>4</v>
      </c>
      <c r="L92" s="49">
        <f t="shared" si="3"/>
        <v>1</v>
      </c>
      <c r="M92" s="27" t="s">
        <v>28</v>
      </c>
      <c r="N92" s="121"/>
      <c r="O92" s="92" t="s">
        <v>411</v>
      </c>
      <c r="P92" s="150"/>
    </row>
    <row r="93" spans="2:16" x14ac:dyDescent="0.2">
      <c r="O93" s="75"/>
    </row>
    <row r="98" spans="2:15" ht="37.5" customHeight="1" x14ac:dyDescent="0.2"/>
    <row r="99" spans="2:15" ht="15" customHeight="1" x14ac:dyDescent="0.25">
      <c r="N99"/>
    </row>
    <row r="100" spans="2:15" ht="15" customHeight="1" x14ac:dyDescent="0.2">
      <c r="C100" s="107"/>
      <c r="D100" s="107"/>
      <c r="E100" s="107"/>
      <c r="F100" s="107"/>
      <c r="G100" s="107"/>
      <c r="K100" s="108"/>
      <c r="L100" s="108"/>
      <c r="M100" s="108"/>
      <c r="N100" s="108"/>
      <c r="O100" s="109"/>
    </row>
    <row r="101" spans="2:15" ht="15" customHeight="1" x14ac:dyDescent="0.2">
      <c r="C101" s="103" t="s">
        <v>419</v>
      </c>
      <c r="D101" s="103"/>
      <c r="E101" s="103"/>
      <c r="F101" s="103"/>
      <c r="G101" s="103"/>
      <c r="H101" s="90"/>
      <c r="I101" s="97"/>
      <c r="J101" s="98"/>
      <c r="K101" s="103" t="s">
        <v>420</v>
      </c>
      <c r="L101" s="103"/>
      <c r="M101" s="103"/>
      <c r="N101" s="103"/>
      <c r="O101" s="104"/>
    </row>
    <row r="102" spans="2:15" ht="15" customHeight="1" x14ac:dyDescent="0.2">
      <c r="C102" s="105" t="s">
        <v>421</v>
      </c>
      <c r="D102" s="105"/>
      <c r="E102" s="105"/>
      <c r="F102" s="105"/>
      <c r="G102" s="105"/>
      <c r="H102" s="90"/>
      <c r="I102" s="97"/>
      <c r="J102" s="99"/>
      <c r="K102" s="105" t="s">
        <v>422</v>
      </c>
      <c r="L102" s="105"/>
      <c r="M102" s="105"/>
      <c r="N102" s="105"/>
      <c r="O102" s="106"/>
    </row>
    <row r="103" spans="2:15" ht="15" customHeight="1" x14ac:dyDescent="0.2">
      <c r="C103" s="98"/>
      <c r="D103" s="98"/>
      <c r="E103" s="90"/>
      <c r="F103" s="90"/>
      <c r="G103" s="98"/>
      <c r="H103" s="90"/>
      <c r="I103" s="97"/>
      <c r="J103" s="99"/>
      <c r="K103" s="98"/>
      <c r="L103" s="98"/>
      <c r="M103" s="98"/>
      <c r="N103" s="98"/>
      <c r="O103" s="91"/>
    </row>
    <row r="104" spans="2:15" ht="15" customHeight="1" x14ac:dyDescent="0.2">
      <c r="C104" s="98"/>
      <c r="D104" s="98"/>
      <c r="E104" s="90"/>
      <c r="F104" s="90"/>
      <c r="G104" s="98"/>
      <c r="H104" s="90"/>
      <c r="I104" s="97"/>
      <c r="J104" s="99"/>
      <c r="K104" s="98"/>
      <c r="L104" s="98"/>
      <c r="M104" s="98"/>
      <c r="N104" s="98"/>
      <c r="O104" s="91"/>
    </row>
    <row r="105" spans="2:15" ht="15" customHeight="1" x14ac:dyDescent="0.2">
      <c r="C105" s="98"/>
      <c r="D105" s="98"/>
      <c r="E105" s="90"/>
      <c r="F105" s="90"/>
      <c r="G105" s="98"/>
      <c r="H105" s="90"/>
      <c r="I105" s="97"/>
      <c r="J105" s="99"/>
      <c r="K105" s="98"/>
      <c r="L105" s="98"/>
      <c r="M105" s="98"/>
      <c r="N105" s="98"/>
      <c r="O105" s="91"/>
    </row>
    <row r="106" spans="2:15" ht="15" customHeight="1" x14ac:dyDescent="0.2"/>
    <row r="107" spans="2:15" ht="15" customHeight="1" x14ac:dyDescent="0.2">
      <c r="C107" s="100"/>
      <c r="D107" s="100"/>
      <c r="E107" s="101"/>
      <c r="F107" s="101"/>
      <c r="G107" s="100"/>
      <c r="K107" s="100"/>
      <c r="L107" s="100"/>
      <c r="M107" s="100"/>
      <c r="N107" s="100"/>
      <c r="O107" s="102"/>
    </row>
    <row r="108" spans="2:15" ht="15" customHeight="1" x14ac:dyDescent="0.2">
      <c r="C108" s="103" t="s">
        <v>423</v>
      </c>
      <c r="D108" s="103"/>
      <c r="E108" s="103"/>
      <c r="F108" s="103"/>
      <c r="G108" s="103"/>
      <c r="K108" s="103" t="s">
        <v>424</v>
      </c>
      <c r="L108" s="103"/>
      <c r="M108" s="103"/>
      <c r="N108" s="103"/>
      <c r="O108" s="104"/>
    </row>
    <row r="109" spans="2:15" ht="16.5" customHeight="1" x14ac:dyDescent="0.2">
      <c r="C109" s="105" t="s">
        <v>425</v>
      </c>
      <c r="D109" s="105"/>
      <c r="E109" s="105"/>
      <c r="F109" s="105"/>
      <c r="G109" s="105"/>
      <c r="K109" s="105" t="s">
        <v>425</v>
      </c>
      <c r="L109" s="105"/>
      <c r="M109" s="105"/>
      <c r="N109" s="105"/>
      <c r="O109" s="106"/>
    </row>
    <row r="110" spans="2:15" ht="15" customHeight="1" x14ac:dyDescent="0.2"/>
    <row r="111" spans="2:15" x14ac:dyDescent="0.2">
      <c r="B111" s="2"/>
      <c r="E111" s="2"/>
      <c r="F111" s="2"/>
      <c r="H111" s="2"/>
      <c r="I111" s="2"/>
      <c r="O111" s="2"/>
    </row>
  </sheetData>
  <mergeCells count="64">
    <mergeCell ref="N6:N10"/>
    <mergeCell ref="P6:P92"/>
    <mergeCell ref="B11:O11"/>
    <mergeCell ref="B12:C12"/>
    <mergeCell ref="D12:E12"/>
    <mergeCell ref="B13:O13"/>
    <mergeCell ref="B14:O14"/>
    <mergeCell ref="B15:C15"/>
    <mergeCell ref="D15:E15"/>
    <mergeCell ref="B16:B28"/>
    <mergeCell ref="C16:C28"/>
    <mergeCell ref="N16:N37"/>
    <mergeCell ref="B29:B31"/>
    <mergeCell ref="C29:C31"/>
    <mergeCell ref="B33:B37"/>
    <mergeCell ref="C33:C37"/>
    <mergeCell ref="B1:P1"/>
    <mergeCell ref="B2:P2"/>
    <mergeCell ref="B3:P3"/>
    <mergeCell ref="B4:P4"/>
    <mergeCell ref="B5:C5"/>
    <mergeCell ref="D5:E5"/>
    <mergeCell ref="B38:O38"/>
    <mergeCell ref="B39:C39"/>
    <mergeCell ref="D39:E39"/>
    <mergeCell ref="B40:B41"/>
    <mergeCell ref="C40:C41"/>
    <mergeCell ref="N40:N65"/>
    <mergeCell ref="B42:B46"/>
    <mergeCell ref="C42:C46"/>
    <mergeCell ref="B47:B50"/>
    <mergeCell ref="C47:C50"/>
    <mergeCell ref="B51:B58"/>
    <mergeCell ref="C51:C58"/>
    <mergeCell ref="B59:B65"/>
    <mergeCell ref="C59:C65"/>
    <mergeCell ref="B66:O66"/>
    <mergeCell ref="B68:B71"/>
    <mergeCell ref="C68:C71"/>
    <mergeCell ref="N68:N80"/>
    <mergeCell ref="B72:B73"/>
    <mergeCell ref="C72:C73"/>
    <mergeCell ref="B74:B76"/>
    <mergeCell ref="C74:C76"/>
    <mergeCell ref="B77:B79"/>
    <mergeCell ref="C77:C79"/>
    <mergeCell ref="B67:C67"/>
    <mergeCell ref="D67:E67"/>
    <mergeCell ref="B81:O81"/>
    <mergeCell ref="B82:C82"/>
    <mergeCell ref="D82:E82"/>
    <mergeCell ref="B83:B89"/>
    <mergeCell ref="C83:C89"/>
    <mergeCell ref="N83:N92"/>
    <mergeCell ref="C108:G108"/>
    <mergeCell ref="K108:O108"/>
    <mergeCell ref="C109:G109"/>
    <mergeCell ref="K109:O109"/>
    <mergeCell ref="C100:G100"/>
    <mergeCell ref="K100:O100"/>
    <mergeCell ref="C101:G101"/>
    <mergeCell ref="K101:O101"/>
    <mergeCell ref="C102:G102"/>
    <mergeCell ref="K102:O102"/>
  </mergeCells>
  <conditionalFormatting sqref="N6">
    <cfRule type="cellIs" dxfId="22" priority="23" stopIfTrue="1" operator="between">
      <formula>0</formula>
      <formula>59</formula>
    </cfRule>
  </conditionalFormatting>
  <conditionalFormatting sqref="N6">
    <cfRule type="cellIs" dxfId="21" priority="20" stopIfTrue="1" operator="between">
      <formula>80%</formula>
      <formula>100%</formula>
    </cfRule>
    <cfRule type="cellIs" dxfId="20" priority="21" stopIfTrue="1" operator="between">
      <formula>60%</formula>
      <formula>79.9%</formula>
    </cfRule>
    <cfRule type="cellIs" dxfId="19" priority="22" stopIfTrue="1" operator="lessThan">
      <formula>60%</formula>
    </cfRule>
  </conditionalFormatting>
  <conditionalFormatting sqref="N16">
    <cfRule type="cellIs" dxfId="18" priority="17" stopIfTrue="1" operator="between">
      <formula>80%</formula>
      <formula>100%</formula>
    </cfRule>
    <cfRule type="cellIs" dxfId="17" priority="18" stopIfTrue="1" operator="between">
      <formula>60%</formula>
      <formula>79.9%</formula>
    </cfRule>
    <cfRule type="cellIs" dxfId="16" priority="19" stopIfTrue="1" operator="lessThan">
      <formula>60%</formula>
    </cfRule>
  </conditionalFormatting>
  <conditionalFormatting sqref="N40">
    <cfRule type="cellIs" dxfId="15" priority="14" stopIfTrue="1" operator="between">
      <formula>80%</formula>
      <formula>100%</formula>
    </cfRule>
    <cfRule type="cellIs" dxfId="14" priority="15" stopIfTrue="1" operator="between">
      <formula>15%</formula>
      <formula>79.9%</formula>
    </cfRule>
    <cfRule type="cellIs" dxfId="13" priority="16" stopIfTrue="1" operator="lessThan">
      <formula>10%</formula>
    </cfRule>
  </conditionalFormatting>
  <conditionalFormatting sqref="N68:O68">
    <cfRule type="cellIs" dxfId="12" priority="11" stopIfTrue="1" operator="between">
      <formula>80%</formula>
      <formula>100%</formula>
    </cfRule>
    <cfRule type="cellIs" dxfId="11" priority="12" stopIfTrue="1" operator="between">
      <formula>11%</formula>
      <formula>79.9%</formula>
    </cfRule>
    <cfRule type="cellIs" dxfId="10" priority="13" stopIfTrue="1" operator="lessThan">
      <formula>10%</formula>
    </cfRule>
  </conditionalFormatting>
  <conditionalFormatting sqref="P6">
    <cfRule type="cellIs" dxfId="9" priority="8" stopIfTrue="1" operator="between">
      <formula>80%</formula>
      <formula>100%</formula>
    </cfRule>
    <cfRule type="cellIs" dxfId="8" priority="9" stopIfTrue="1" operator="between">
      <formula>36%</formula>
      <formula>79.9%</formula>
    </cfRule>
    <cfRule type="cellIs" dxfId="7" priority="10" stopIfTrue="1" operator="lessThan">
      <formula>35%</formula>
    </cfRule>
  </conditionalFormatting>
  <conditionalFormatting sqref="N83">
    <cfRule type="cellIs" dxfId="6" priority="5" stopIfTrue="1" operator="between">
      <formula>80%</formula>
      <formula>100%</formula>
    </cfRule>
    <cfRule type="cellIs" dxfId="5" priority="6" stopIfTrue="1" operator="between">
      <formula>4%</formula>
      <formula>79.9%</formula>
    </cfRule>
    <cfRule type="cellIs" dxfId="4" priority="7" stopIfTrue="1" operator="lessThan">
      <formula>3%</formula>
    </cfRule>
  </conditionalFormatting>
  <conditionalFormatting sqref="M6:M10 M16:M37 M40:M65 M68:M80">
    <cfRule type="containsText" dxfId="3" priority="3" operator="containsText" text="NO CUMPLIDA">
      <formula>NOT(ISERROR(SEARCH("NO CUMPLIDA",M6)))</formula>
    </cfRule>
    <cfRule type="containsText" dxfId="2" priority="4" operator="containsText" text="CUMPLIDA">
      <formula>NOT(ISERROR(SEARCH("CUMPLIDA",M6)))</formula>
    </cfRule>
  </conditionalFormatting>
  <conditionalFormatting sqref="M83:M92">
    <cfRule type="containsText" dxfId="1" priority="1" operator="containsText" text="NO CUMPLIDA">
      <formula>NOT(ISERROR(SEARCH("NO CUMPLIDA",M83)))</formula>
    </cfRule>
    <cfRule type="containsText" dxfId="0" priority="2" operator="containsText" text="CUMPLIDA">
      <formula>NOT(ISERROR(SEARCH("CUMPLIDA",M83)))</formula>
    </cfRule>
  </conditionalFormatting>
  <dataValidations count="1">
    <dataValidation type="list" allowBlank="1" showInputMessage="1" showErrorMessage="1" sqref="M6:M10 M83:M92 M68:M80 M40:M65 M16:M37" xr:uid="{8D00EA75-AED5-4ACB-9788-670764896D5A}">
      <formula1>$Z$7:$Z$9</formula1>
    </dataValidation>
  </dataValidations>
  <pageMargins left="0.43307086614173229" right="0.11811023622047245" top="0.74803149606299213" bottom="0.55118110236220474" header="0.31496062992125984" footer="0.31496062992125984"/>
  <pageSetup scale="42" orientation="landscape" r:id="rId1"/>
  <rowBreaks count="1" manualBreakCount="1">
    <brk id="77"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 PLAN ANTIC Y ATN C SEGUIM (3)</vt:lpstr>
      <vt:lpstr>'F PLAN ANTIC Y ATN C SEGUIM (3)'!_ftnref1</vt:lpstr>
      <vt:lpstr>'F PLAN ANTIC Y ATN C SEGUIM (3)'!Área_de_impresión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Edgar Moises Ballesteros Rodriguez</cp:lastModifiedBy>
  <cp:revision/>
  <cp:lastPrinted>2023-01-16T17:09:50Z</cp:lastPrinted>
  <dcterms:created xsi:type="dcterms:W3CDTF">2022-04-29T00:22:06Z</dcterms:created>
  <dcterms:modified xsi:type="dcterms:W3CDTF">2023-01-16T17:10:16Z</dcterms:modified>
  <cp:category/>
  <cp:contentStatus/>
</cp:coreProperties>
</file>