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Vigencia 2018\Inversion\Informes Trimestrales para WEB\III Trimestre\"/>
    </mc:Choice>
  </mc:AlternateContent>
  <bookViews>
    <workbookView xWindow="0" yWindow="0" windowWidth="24000" windowHeight="9735"/>
  </bookViews>
  <sheets>
    <sheet name="Inv_Eje_Sep_2018" sheetId="4" r:id="rId1"/>
  </sheets>
  <definedNames>
    <definedName name="_xlnm.Print_Area" localSheetId="0">Inv_Eje_Sep_2018!$B$1:$O$13</definedName>
    <definedName name="_xlnm.Print_Titles" localSheetId="0">Inv_Eje_Sep_2018!$1:$5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4" l="1"/>
  <c r="O8" i="4"/>
  <c r="O9" i="4"/>
  <c r="O10" i="4"/>
  <c r="O11" i="4"/>
  <c r="O6" i="4"/>
  <c r="N7" i="4" l="1"/>
  <c r="N8" i="4"/>
  <c r="N9" i="4"/>
  <c r="N10" i="4"/>
  <c r="N11" i="4"/>
  <c r="N6" i="4"/>
  <c r="K13" i="4" l="1"/>
  <c r="J13" i="4"/>
  <c r="I13" i="4"/>
  <c r="H13" i="4"/>
  <c r="L13" i="4"/>
  <c r="M13" i="4"/>
  <c r="N13" i="4" l="1"/>
  <c r="O13" i="4"/>
</calcChain>
</file>

<file path=xl/sharedStrings.xml><?xml version="1.0" encoding="utf-8"?>
<sst xmlns="http://schemas.openxmlformats.org/spreadsheetml/2006/main" count="45" uniqueCount="38">
  <si>
    <t>Código BPIN</t>
  </si>
  <si>
    <t>1105000010000</t>
  </si>
  <si>
    <t>AMPLIACION MEJORAMIENTO Y RENOVACION DE LA INFRAESTRUCTURA INFORMATICA EN LA FISCALIA GENERAL DE LA NACION.</t>
  </si>
  <si>
    <t>1105000520000</t>
  </si>
  <si>
    <t>MANTENIMIENTO DOTACION Y REPOSICION DE LAS AREAS DE CRIMINALISTICA E INVESTIGACION A NIVEL NACIONAL</t>
  </si>
  <si>
    <t>FORTALECIMIENTO DEL CONOCIMIENTO Y MEJORAMIENTO DE LAS COMPETENCIAS DE LOS SERVIDORES DE LA FISCALÍA GENERAL DE LA NACIÓN A NIVEL NACIONAL</t>
  </si>
  <si>
    <t>MEJORAMIENTO ADECUACIÓN Y MANTENIMIENTO DE LA INFRAESTRUCTURA FÍSICA DE LA FISCALÍA GENERAL DE LA NACIÓN A NIVEL NACIONAL</t>
  </si>
  <si>
    <t>FORTALECIMIENTO DE LAS INVESTIGACIONES DE LOS DELITOS CONTRA LOS RECURSOS NATURALES Y EL MEDIO AMBIENTE ADELANTADAS POR LA FGN A NIVEL NACIONAL</t>
  </si>
  <si>
    <t>TOTAL INVERSIÓN</t>
  </si>
  <si>
    <t>No. Proy.</t>
  </si>
  <si>
    <t>Nombre</t>
  </si>
  <si>
    <t>11</t>
  </si>
  <si>
    <t>CSF</t>
  </si>
  <si>
    <t>RUBRO</t>
  </si>
  <si>
    <t>REC</t>
  </si>
  <si>
    <t>SIT</t>
  </si>
  <si>
    <t>CDP</t>
  </si>
  <si>
    <t>C-2901-0800-1</t>
  </si>
  <si>
    <t>C-2901-0800-5</t>
  </si>
  <si>
    <t>C-2999-0800-1</t>
  </si>
  <si>
    <t>C-2999-0800-7</t>
  </si>
  <si>
    <t>C-2999-0800-8</t>
  </si>
  <si>
    <t>APROPIACIÓN VIGENTE</t>
  </si>
  <si>
    <t>APROPIACIÓN  BLOQUEADA</t>
  </si>
  <si>
    <t>APROPIACIÓN  DISPONIBLE</t>
  </si>
  <si>
    <t>COMPROMISOS</t>
  </si>
  <si>
    <t>OBLIGACIONES</t>
  </si>
  <si>
    <t>Porcentajes (%)</t>
  </si>
  <si>
    <t>% Ejecucion con respecto al compromiso</t>
  </si>
  <si>
    <t>% Ejecucion con respecto a la Obligacion</t>
  </si>
  <si>
    <t>Fuente Información SIIF</t>
  </si>
  <si>
    <t>Millones de pesos</t>
  </si>
  <si>
    <r>
      <rPr>
        <b/>
        <sz val="16"/>
        <color theme="1"/>
        <rFont val="Arial"/>
        <family val="2"/>
      </rPr>
      <t>FISCALÍA GENERAL DE LA NACIÓN  -</t>
    </r>
    <r>
      <rPr>
        <b/>
        <sz val="13"/>
        <color theme="1"/>
        <rFont val="Arial"/>
        <family val="2"/>
      </rPr>
      <t xml:space="preserve">  Unidad Ejecutora: 29-01-01 FISCALIA GENERAL DE LA NACION - GESTION GENERAL</t>
    </r>
  </si>
  <si>
    <t>PROYECTOS DE INVERSION 2018</t>
  </si>
  <si>
    <t>DISEÑO ,CONSTRUCCIÓN Y DOTACIÓN DE SEDE PARA LA FISCALÍA GENERAL DE LA NACIÓN EN LA SECCIONAL VILLAVICENCIO, META, ORINOQUÍA</t>
  </si>
  <si>
    <t>C-2999-0800-13</t>
  </si>
  <si>
    <t>AVANCE CORRESPONDIENTE A SEPTIEMBRE DE 2018</t>
  </si>
  <si>
    <t>Ejecucion Presupuestal con Corte al 30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</si>
</sst>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\ _€_-;_-@_-"/>
    <numFmt numFmtId="166" formatCode="0_ ;\-0\ "/>
    <numFmt numFmtId="167" formatCode="_-* #,##0.00\ _€_-;\-* #,##0.00\ _€_-;_-* &quot;-&quot;\ _€_-;_-@_-"/>
    <numFmt numFmtId="168" formatCode="_-* #,##0.0\ _€_-;\-* #,##0.0\ _€_-;_-* &quot;-&quot;\ _€_-;_-@_-"/>
    <numFmt numFmtId="169" formatCode="_-* #,##0.0_-;\-* #,##0.0_-;_-* &quot;-&quot;?_-;_-@_-"/>
    <numFmt numFmtId="170" formatCode="_-* #,##0.000\ _€_-;\-* #,##0.000\ _€_-;_-* &quot;-&quot;\ _€_-;_-@_-"/>
  </numFmts>
  <fonts count="15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13"/>
      <color rgb="FF00000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justify" vertical="center"/>
    </xf>
    <xf numFmtId="0" fontId="9" fillId="0" borderId="1" xfId="0" applyNumberFormat="1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7" fillId="4" borderId="11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67" fontId="4" fillId="0" borderId="1" xfId="2" applyNumberFormat="1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left" vertical="center" wrapText="1" indent="1"/>
    </xf>
    <xf numFmtId="167" fontId="2" fillId="5" borderId="6" xfId="2" applyNumberFormat="1" applyFont="1" applyFill="1" applyBorder="1" applyAlignment="1">
      <alignment horizontal="center" vertical="center" wrapText="1"/>
    </xf>
    <xf numFmtId="168" fontId="2" fillId="5" borderId="6" xfId="2" applyNumberFormat="1" applyFont="1" applyFill="1" applyBorder="1" applyAlignment="1">
      <alignment horizontal="center" vertical="center" wrapText="1"/>
    </xf>
    <xf numFmtId="10" fontId="2" fillId="5" borderId="6" xfId="0" applyNumberFormat="1" applyFont="1" applyFill="1" applyBorder="1" applyAlignment="1">
      <alignment horizontal="center" vertical="center" wrapText="1"/>
    </xf>
    <xf numFmtId="10" fontId="2" fillId="5" borderId="7" xfId="0" applyNumberFormat="1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justify" vertical="center"/>
    </xf>
    <xf numFmtId="166" fontId="5" fillId="0" borderId="1" xfId="3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41" fontId="5" fillId="0" borderId="15" xfId="3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left" vertical="center" wrapText="1" inden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justify" vertical="center" wrapText="1"/>
    </xf>
    <xf numFmtId="167" fontId="4" fillId="0" borderId="15" xfId="2" applyNumberFormat="1" applyFont="1" applyFill="1" applyBorder="1" applyAlignment="1">
      <alignment horizontal="right" vertical="center" wrapText="1"/>
    </xf>
    <xf numFmtId="165" fontId="3" fillId="0" borderId="16" xfId="2" applyFont="1" applyFill="1" applyBorder="1" applyAlignment="1">
      <alignment vertical="center" wrapText="1"/>
    </xf>
    <xf numFmtId="165" fontId="3" fillId="0" borderId="18" xfId="2" applyFont="1" applyFill="1" applyBorder="1" applyAlignment="1">
      <alignment vertical="center" wrapText="1"/>
    </xf>
    <xf numFmtId="165" fontId="3" fillId="0" borderId="19" xfId="2" applyFont="1" applyFill="1" applyBorder="1" applyAlignment="1">
      <alignment vertical="center" wrapText="1"/>
    </xf>
    <xf numFmtId="166" fontId="5" fillId="0" borderId="14" xfId="2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left" vertical="center" wrapText="1" inden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justify" vertical="center" wrapText="1"/>
    </xf>
    <xf numFmtId="167" fontId="4" fillId="0" borderId="14" xfId="2" applyNumberFormat="1" applyFont="1" applyFill="1" applyBorder="1" applyAlignment="1">
      <alignment horizontal="right" vertical="center" wrapText="1"/>
    </xf>
    <xf numFmtId="165" fontId="4" fillId="0" borderId="15" xfId="2" applyNumberFormat="1" applyFont="1" applyFill="1" applyBorder="1" applyAlignment="1">
      <alignment horizontal="right" vertical="center" wrapText="1"/>
    </xf>
    <xf numFmtId="165" fontId="4" fillId="0" borderId="1" xfId="2" applyNumberFormat="1" applyFont="1" applyFill="1" applyBorder="1" applyAlignment="1">
      <alignment horizontal="right" vertical="center" wrapText="1"/>
    </xf>
    <xf numFmtId="165" fontId="4" fillId="0" borderId="14" xfId="2" applyNumberFormat="1" applyFont="1" applyFill="1" applyBorder="1" applyAlignment="1">
      <alignment horizontal="right" vertical="center" wrapText="1"/>
    </xf>
    <xf numFmtId="170" fontId="4" fillId="0" borderId="1" xfId="2" applyNumberFormat="1" applyFont="1" applyFill="1" applyBorder="1" applyAlignment="1">
      <alignment horizontal="right" vertical="center" wrapText="1"/>
    </xf>
    <xf numFmtId="10" fontId="14" fillId="0" borderId="15" xfId="0" applyNumberFormat="1" applyFont="1" applyBorder="1" applyAlignment="1">
      <alignment horizontal="center" vertical="center" wrapText="1"/>
    </xf>
    <xf numFmtId="10" fontId="14" fillId="0" borderId="17" xfId="0" applyNumberFormat="1" applyFont="1" applyBorder="1" applyAlignment="1">
      <alignment horizontal="center" vertical="center" wrapText="1"/>
    </xf>
    <xf numFmtId="0" fontId="0" fillId="6" borderId="0" xfId="0" applyFill="1" applyAlignment="1">
      <alignment horizontal="justify" vertical="center"/>
    </xf>
    <xf numFmtId="165" fontId="2" fillId="5" borderId="6" xfId="2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165" fontId="5" fillId="0" borderId="14" xfId="2" applyFont="1" applyFill="1" applyBorder="1" applyAlignment="1">
      <alignment horizontal="center" vertical="center" wrapText="1"/>
    </xf>
    <xf numFmtId="165" fontId="5" fillId="0" borderId="15" xfId="2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165" fontId="3" fillId="0" borderId="19" xfId="2" applyFont="1" applyFill="1" applyBorder="1" applyAlignment="1">
      <alignment vertical="center" wrapText="1"/>
    </xf>
    <xf numFmtId="165" fontId="3" fillId="0" borderId="16" xfId="2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/>
    </xf>
  </cellXfs>
  <cellStyles count="4">
    <cellStyle name="Millares" xfId="3" builtinId="3"/>
    <cellStyle name="Millares [0] 2" xfId="2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247650</xdr:rowOff>
    </xdr:from>
    <xdr:to>
      <xdr:col>3</xdr:col>
      <xdr:colOff>495299</xdr:colOff>
      <xdr:row>3</xdr:row>
      <xdr:rowOff>114300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2900" y="514350"/>
          <a:ext cx="1485899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46"/>
  <sheetViews>
    <sheetView showGridLines="0" tabSelected="1" workbookViewId="0">
      <selection activeCell="M12" sqref="M12"/>
    </sheetView>
  </sheetViews>
  <sheetFormatPr baseColWidth="10" defaultRowHeight="80.25" customHeight="1" x14ac:dyDescent="0.25"/>
  <cols>
    <col min="1" max="1" width="7" style="1" customWidth="1"/>
    <col min="2" max="2" width="5.7109375" style="1" customWidth="1"/>
    <col min="3" max="3" width="14.42578125" style="1" customWidth="1"/>
    <col min="4" max="4" width="15.140625" style="1" customWidth="1"/>
    <col min="5" max="5" width="4.5703125" style="1" bestFit="1" customWidth="1"/>
    <col min="6" max="6" width="3.85546875" style="1" bestFit="1" customWidth="1"/>
    <col min="7" max="7" width="47" style="1" customWidth="1"/>
    <col min="8" max="8" width="12.42578125" style="1" bestFit="1" customWidth="1"/>
    <col min="9" max="9" width="11.5703125" style="1" bestFit="1" customWidth="1"/>
    <col min="10" max="10" width="11.42578125" style="1" bestFit="1" customWidth="1"/>
    <col min="11" max="11" width="12.42578125" style="1" bestFit="1" customWidth="1"/>
    <col min="12" max="12" width="12.85546875" style="1" bestFit="1" customWidth="1"/>
    <col min="13" max="13" width="12.42578125" style="1" bestFit="1" customWidth="1"/>
    <col min="14" max="14" width="13.140625" style="1" customWidth="1"/>
    <col min="15" max="15" width="12.7109375" style="1" bestFit="1" customWidth="1"/>
    <col min="16" max="16384" width="11.42578125" style="1"/>
  </cols>
  <sheetData>
    <row r="1" spans="2:15" ht="21" customHeight="1" x14ac:dyDescent="0.25">
      <c r="B1" s="60" t="s">
        <v>32</v>
      </c>
      <c r="C1" s="60"/>
      <c r="D1" s="60"/>
      <c r="E1" s="60"/>
      <c r="F1" s="60"/>
      <c r="G1" s="60"/>
      <c r="H1" s="42" t="s">
        <v>33</v>
      </c>
      <c r="I1" s="42"/>
      <c r="J1" s="42"/>
      <c r="K1" s="42"/>
      <c r="L1" s="42"/>
      <c r="M1" s="42"/>
      <c r="N1" s="42"/>
      <c r="O1" s="42"/>
    </row>
    <row r="2" spans="2:15" ht="21" customHeight="1" thickBot="1" x14ac:dyDescent="0.3">
      <c r="B2" s="60"/>
      <c r="C2" s="60"/>
      <c r="D2" s="60"/>
      <c r="E2" s="60"/>
      <c r="F2" s="60"/>
      <c r="G2" s="60"/>
      <c r="H2" s="43" t="s">
        <v>36</v>
      </c>
      <c r="I2" s="43"/>
      <c r="J2" s="43"/>
      <c r="K2" s="43"/>
      <c r="L2" s="43"/>
      <c r="M2" s="43"/>
      <c r="N2" s="43"/>
      <c r="O2" s="43"/>
    </row>
    <row r="3" spans="2:15" ht="22.5" customHeight="1" x14ac:dyDescent="0.25">
      <c r="H3" s="44" t="s">
        <v>30</v>
      </c>
      <c r="I3" s="45"/>
      <c r="J3" s="45"/>
      <c r="K3" s="45"/>
      <c r="L3" s="45"/>
      <c r="M3" s="45"/>
      <c r="N3" s="46" t="s">
        <v>37</v>
      </c>
      <c r="O3" s="47"/>
    </row>
    <row r="4" spans="2:15" ht="19.5" customHeight="1" thickBot="1" x14ac:dyDescent="0.3">
      <c r="H4" s="48" t="s">
        <v>31</v>
      </c>
      <c r="I4" s="49"/>
      <c r="J4" s="49"/>
      <c r="K4" s="49"/>
      <c r="L4" s="49"/>
      <c r="M4" s="49"/>
      <c r="N4" s="49" t="s">
        <v>27</v>
      </c>
      <c r="O4" s="50"/>
    </row>
    <row r="5" spans="2:15" ht="35.25" customHeight="1" thickBot="1" x14ac:dyDescent="0.3">
      <c r="B5" s="8" t="s">
        <v>9</v>
      </c>
      <c r="C5" s="4" t="s">
        <v>0</v>
      </c>
      <c r="D5" s="6" t="s">
        <v>13</v>
      </c>
      <c r="E5" s="7" t="s">
        <v>14</v>
      </c>
      <c r="F5" s="7" t="s">
        <v>15</v>
      </c>
      <c r="G5" s="5" t="s">
        <v>10</v>
      </c>
      <c r="H5" s="9" t="s">
        <v>22</v>
      </c>
      <c r="I5" s="9" t="s">
        <v>23</v>
      </c>
      <c r="J5" s="9" t="s">
        <v>16</v>
      </c>
      <c r="K5" s="9" t="s">
        <v>24</v>
      </c>
      <c r="L5" s="9" t="s">
        <v>25</v>
      </c>
      <c r="M5" s="9" t="s">
        <v>26</v>
      </c>
      <c r="N5" s="10" t="s">
        <v>28</v>
      </c>
      <c r="O5" s="11" t="s">
        <v>29</v>
      </c>
    </row>
    <row r="6" spans="2:15" ht="40.5" customHeight="1" x14ac:dyDescent="0.25">
      <c r="B6" s="26">
        <v>1</v>
      </c>
      <c r="C6" s="21" t="s">
        <v>3</v>
      </c>
      <c r="D6" s="22" t="s">
        <v>17</v>
      </c>
      <c r="E6" s="23">
        <v>16</v>
      </c>
      <c r="F6" s="23" t="s">
        <v>12</v>
      </c>
      <c r="G6" s="24" t="s">
        <v>4</v>
      </c>
      <c r="H6" s="25">
        <v>19450</v>
      </c>
      <c r="I6" s="34">
        <v>3000</v>
      </c>
      <c r="J6" s="25">
        <v>12746.459440000001</v>
      </c>
      <c r="K6" s="34">
        <v>3703.540559</v>
      </c>
      <c r="L6" s="34">
        <v>9246.6678809999994</v>
      </c>
      <c r="M6" s="25">
        <v>4392.8274339999998</v>
      </c>
      <c r="N6" s="38">
        <f>+L6/H6</f>
        <v>0.47540708899742928</v>
      </c>
      <c r="O6" s="39">
        <f>+M6/H6</f>
        <v>0.22585231023136246</v>
      </c>
    </row>
    <row r="7" spans="2:15" ht="40.5" customHeight="1" x14ac:dyDescent="0.25">
      <c r="B7" s="27">
        <v>2</v>
      </c>
      <c r="C7" s="19">
        <v>2016011000095</v>
      </c>
      <c r="D7" s="13" t="s">
        <v>18</v>
      </c>
      <c r="E7" s="3">
        <v>16</v>
      </c>
      <c r="F7" s="3" t="s">
        <v>12</v>
      </c>
      <c r="G7" s="2" t="s">
        <v>7</v>
      </c>
      <c r="H7" s="12">
        <v>1500</v>
      </c>
      <c r="I7" s="35">
        <v>0</v>
      </c>
      <c r="J7" s="12">
        <v>1125.915749</v>
      </c>
      <c r="K7" s="35">
        <v>374.08425099999999</v>
      </c>
      <c r="L7" s="35">
        <v>335.48480000000001</v>
      </c>
      <c r="M7" s="12">
        <v>0</v>
      </c>
      <c r="N7" s="38">
        <f t="shared" ref="N7:N12" si="0">+L7/H7</f>
        <v>0.22365653333333335</v>
      </c>
      <c r="O7" s="39">
        <f t="shared" ref="O7:O12" si="1">+M7/H7</f>
        <v>0</v>
      </c>
    </row>
    <row r="8" spans="2:15" ht="40.5" customHeight="1" x14ac:dyDescent="0.25">
      <c r="B8" s="58">
        <v>3</v>
      </c>
      <c r="C8" s="54" t="s">
        <v>1</v>
      </c>
      <c r="D8" s="56" t="s">
        <v>19</v>
      </c>
      <c r="E8" s="3" t="s">
        <v>11</v>
      </c>
      <c r="F8" s="3" t="s">
        <v>12</v>
      </c>
      <c r="G8" s="2" t="s">
        <v>2</v>
      </c>
      <c r="H8" s="12">
        <v>18164.803148999999</v>
      </c>
      <c r="I8" s="35">
        <v>0</v>
      </c>
      <c r="J8" s="12">
        <v>17464.412036999998</v>
      </c>
      <c r="K8" s="35">
        <v>700.39111200000002</v>
      </c>
      <c r="L8" s="34">
        <v>17175.228608000001</v>
      </c>
      <c r="M8" s="12">
        <v>15528.90112</v>
      </c>
      <c r="N8" s="38">
        <f t="shared" si="0"/>
        <v>0.94552241866411446</v>
      </c>
      <c r="O8" s="39">
        <f t="shared" si="1"/>
        <v>0.85488959019381894</v>
      </c>
    </row>
    <row r="9" spans="2:15" ht="40.5" customHeight="1" x14ac:dyDescent="0.25">
      <c r="B9" s="59"/>
      <c r="C9" s="55"/>
      <c r="D9" s="57"/>
      <c r="E9" s="3">
        <v>16</v>
      </c>
      <c r="F9" s="3" t="s">
        <v>12</v>
      </c>
      <c r="G9" s="2" t="s">
        <v>2</v>
      </c>
      <c r="H9" s="12">
        <v>43835.196851000001</v>
      </c>
      <c r="I9" s="35">
        <v>4000</v>
      </c>
      <c r="J9" s="12">
        <v>36291.705220000003</v>
      </c>
      <c r="K9" s="37">
        <v>3543.49163</v>
      </c>
      <c r="L9" s="35">
        <v>34634.063216000002</v>
      </c>
      <c r="M9" s="12">
        <v>6438.8125700000001</v>
      </c>
      <c r="N9" s="38">
        <f t="shared" si="0"/>
        <v>0.79009712979559499</v>
      </c>
      <c r="O9" s="39">
        <f t="shared" si="1"/>
        <v>0.1468868177297375</v>
      </c>
    </row>
    <row r="10" spans="2:15" ht="40.5" customHeight="1" x14ac:dyDescent="0.25">
      <c r="B10" s="27">
        <v>4</v>
      </c>
      <c r="C10" s="20">
        <v>2016011000050</v>
      </c>
      <c r="D10" s="13" t="s">
        <v>20</v>
      </c>
      <c r="E10" s="3">
        <v>16</v>
      </c>
      <c r="F10" s="3" t="s">
        <v>12</v>
      </c>
      <c r="G10" s="2" t="s">
        <v>5</v>
      </c>
      <c r="H10" s="12">
        <v>4315.0597669999997</v>
      </c>
      <c r="I10" s="35">
        <v>0</v>
      </c>
      <c r="J10" s="12">
        <v>3738.2193400000001</v>
      </c>
      <c r="K10" s="35">
        <v>576.84042699999998</v>
      </c>
      <c r="L10" s="35">
        <v>3726.7179839999999</v>
      </c>
      <c r="M10" s="12">
        <v>1621.2449790000001</v>
      </c>
      <c r="N10" s="38">
        <f t="shared" si="0"/>
        <v>0.86365385075325662</v>
      </c>
      <c r="O10" s="39">
        <f t="shared" si="1"/>
        <v>0.37571785016714931</v>
      </c>
    </row>
    <row r="11" spans="2:15" ht="40.5" customHeight="1" x14ac:dyDescent="0.25">
      <c r="B11" s="27">
        <v>5</v>
      </c>
      <c r="C11" s="20">
        <v>2016011000058</v>
      </c>
      <c r="D11" s="13" t="s">
        <v>21</v>
      </c>
      <c r="E11" s="3">
        <v>16</v>
      </c>
      <c r="F11" s="3" t="s">
        <v>12</v>
      </c>
      <c r="G11" s="2" t="s">
        <v>6</v>
      </c>
      <c r="H11" s="12">
        <v>12382.528</v>
      </c>
      <c r="I11" s="35">
        <v>0</v>
      </c>
      <c r="J11" s="12">
        <v>10817.097824</v>
      </c>
      <c r="K11" s="35">
        <v>1565.430175</v>
      </c>
      <c r="L11" s="35">
        <v>8683.0355670000008</v>
      </c>
      <c r="M11" s="12">
        <v>2607.4925880000001</v>
      </c>
      <c r="N11" s="38">
        <f t="shared" si="0"/>
        <v>0.70123286351543079</v>
      </c>
      <c r="O11" s="39">
        <f t="shared" si="1"/>
        <v>0.21057837204163801</v>
      </c>
    </row>
    <row r="12" spans="2:15" ht="40.5" customHeight="1" thickBot="1" x14ac:dyDescent="0.3">
      <c r="B12" s="28">
        <v>6</v>
      </c>
      <c r="C12" s="29">
        <v>2016011000271</v>
      </c>
      <c r="D12" s="30" t="s">
        <v>35</v>
      </c>
      <c r="E12" s="31">
        <v>16</v>
      </c>
      <c r="F12" s="31" t="s">
        <v>12</v>
      </c>
      <c r="G12" s="32" t="s">
        <v>34</v>
      </c>
      <c r="H12" s="33"/>
      <c r="I12" s="36"/>
      <c r="J12" s="33"/>
      <c r="K12" s="36"/>
      <c r="L12" s="35">
        <v>0</v>
      </c>
      <c r="M12" s="12">
        <v>0</v>
      </c>
      <c r="N12" s="38"/>
      <c r="O12" s="39"/>
    </row>
    <row r="13" spans="2:15" ht="32.25" customHeight="1" thickBot="1" x14ac:dyDescent="0.3">
      <c r="B13" s="51" t="s">
        <v>8</v>
      </c>
      <c r="C13" s="52"/>
      <c r="D13" s="52"/>
      <c r="E13" s="52"/>
      <c r="F13" s="52"/>
      <c r="G13" s="53"/>
      <c r="H13" s="14">
        <f t="shared" ref="H13:M13" si="2">SUM(H6:H12)</f>
        <v>99647.587767000005</v>
      </c>
      <c r="I13" s="41">
        <f t="shared" si="2"/>
        <v>7000</v>
      </c>
      <c r="J13" s="15">
        <f t="shared" si="2"/>
        <v>82183.809609999997</v>
      </c>
      <c r="K13" s="14">
        <f t="shared" si="2"/>
        <v>10463.778154</v>
      </c>
      <c r="L13" s="14">
        <f t="shared" si="2"/>
        <v>73801.198056000008</v>
      </c>
      <c r="M13" s="14">
        <f t="shared" si="2"/>
        <v>30589.278691000003</v>
      </c>
      <c r="N13" s="16">
        <f t="shared" ref="N13" si="3">L13/H13</f>
        <v>0.74062202316994308</v>
      </c>
      <c r="O13" s="17">
        <f t="shared" ref="O13" si="4">M13/H13</f>
        <v>0.30697460296304496</v>
      </c>
    </row>
    <row r="14" spans="2:15" ht="15" x14ac:dyDescent="0.25">
      <c r="L14" s="40"/>
    </row>
    <row r="15" spans="2:15" ht="15" x14ac:dyDescent="0.25"/>
    <row r="16" spans="2:15" ht="16.5" customHeight="1" x14ac:dyDescent="0.25"/>
    <row r="17" spans="11:11" ht="15" x14ac:dyDescent="0.25">
      <c r="K17" s="18"/>
    </row>
    <row r="18" spans="11:11" ht="15" x14ac:dyDescent="0.25"/>
    <row r="19" spans="11:11" ht="15" x14ac:dyDescent="0.25"/>
    <row r="20" spans="11:11" ht="18" customHeight="1" x14ac:dyDescent="0.25"/>
    <row r="21" spans="11:11" ht="15" x14ac:dyDescent="0.25"/>
    <row r="22" spans="11:11" ht="15" customHeight="1" x14ac:dyDescent="0.25"/>
    <row r="23" spans="11:11" ht="15" x14ac:dyDescent="0.25"/>
    <row r="24" spans="11:11" ht="15" x14ac:dyDescent="0.25"/>
    <row r="25" spans="11:11" ht="15" customHeight="1" x14ac:dyDescent="0.25"/>
    <row r="26" spans="11:11" ht="15" x14ac:dyDescent="0.25"/>
    <row r="27" spans="11:11" ht="15" x14ac:dyDescent="0.25"/>
    <row r="28" spans="11:11" ht="31.5" customHeight="1" x14ac:dyDescent="0.25"/>
    <row r="29" spans="11:11" ht="24" customHeight="1" x14ac:dyDescent="0.25"/>
    <row r="30" spans="11:11" ht="28.5" customHeight="1" x14ac:dyDescent="0.25"/>
    <row r="31" spans="11:11" ht="28.5" customHeight="1" x14ac:dyDescent="0.25"/>
    <row r="32" spans="11:11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  <row r="41" ht="28.5" customHeight="1" x14ac:dyDescent="0.25"/>
    <row r="42" ht="28.5" customHeight="1" x14ac:dyDescent="0.25"/>
    <row r="43" ht="28.5" customHeight="1" x14ac:dyDescent="0.25"/>
    <row r="44" ht="28.5" customHeight="1" x14ac:dyDescent="0.25"/>
    <row r="45" ht="28.5" customHeight="1" x14ac:dyDescent="0.25"/>
    <row r="46" ht="28.5" customHeight="1" x14ac:dyDescent="0.25"/>
    <row r="47" ht="28.5" customHeight="1" x14ac:dyDescent="0.25"/>
    <row r="48" ht="28.5" customHeight="1" x14ac:dyDescent="0.25"/>
    <row r="49" ht="28.5" customHeight="1" x14ac:dyDescent="0.25"/>
    <row r="50" ht="28.5" customHeight="1" x14ac:dyDescent="0.25"/>
    <row r="51" ht="28.5" customHeight="1" x14ac:dyDescent="0.25"/>
    <row r="52" ht="28.5" customHeight="1" x14ac:dyDescent="0.25"/>
    <row r="53" ht="28.5" customHeight="1" x14ac:dyDescent="0.25"/>
    <row r="54" ht="28.5" customHeight="1" x14ac:dyDescent="0.25"/>
    <row r="55" ht="28.5" customHeight="1" x14ac:dyDescent="0.25"/>
    <row r="56" ht="28.5" customHeight="1" x14ac:dyDescent="0.25"/>
    <row r="57" ht="28.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  <row r="144" ht="28.5" customHeight="1" x14ac:dyDescent="0.25"/>
    <row r="145" ht="28.5" customHeight="1" x14ac:dyDescent="0.25"/>
    <row r="146" ht="28.5" customHeight="1" x14ac:dyDescent="0.25"/>
  </sheetData>
  <mergeCells count="11">
    <mergeCell ref="B13:G13"/>
    <mergeCell ref="C8:C9"/>
    <mergeCell ref="D8:D9"/>
    <mergeCell ref="B8:B9"/>
    <mergeCell ref="B1:G2"/>
    <mergeCell ref="H1:O1"/>
    <mergeCell ref="H2:O2"/>
    <mergeCell ref="H3:M3"/>
    <mergeCell ref="N3:O3"/>
    <mergeCell ref="H4:M4"/>
    <mergeCell ref="N4:O4"/>
  </mergeCells>
  <printOptions horizontalCentered="1"/>
  <pageMargins left="0.15748031496062992" right="0.15748031496062992" top="1.0236220472440944" bottom="0.78740157480314965" header="0.35433070866141736" footer="0.35433070866141736"/>
  <pageSetup scale="5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Inv_Eje_Sep_2018</vt:lpstr>
      <vt:lpstr>Inv_Eje_Sep_2018!Área_de_impresión</vt:lpstr>
      <vt:lpstr>Inv_Eje_Sep_2018!Títulos_a_imprimir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Arnulfo Mendez Triana</dc:creator>
  <cp:lastModifiedBy>Alex Mauricio Castaño Quintero</cp:lastModifiedBy>
  <cp:lastPrinted>2017-07-14T21:22:07Z</cp:lastPrinted>
  <dcterms:created xsi:type="dcterms:W3CDTF">2016-10-07T14:06:46Z</dcterms:created>
  <dcterms:modified xsi:type="dcterms:W3CDTF">2018-10-01T17:07:44Z</dcterms:modified>
</cp:coreProperties>
</file>