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Doc-Usuarios\79380187\AppData\Local\Microsoft\Windows\INetCache\Content.Outlook\4IPYL2SP\"/>
    </mc:Choice>
  </mc:AlternateContent>
  <xr:revisionPtr revIDLastSave="0" documentId="13_ncr:1_{83C9E661-CCFB-44CA-9EC9-28B28C47C0D5}" xr6:coauthVersionLast="47" xr6:coauthVersionMax="47" xr10:uidLastSave="{00000000-0000-0000-0000-000000000000}"/>
  <bookViews>
    <workbookView xWindow="-120" yWindow="-120" windowWidth="20730" windowHeight="11160" tabRatio="917" xr2:uid="{00000000-000D-0000-FFFF-FFFF00000000}"/>
  </bookViews>
  <sheets>
    <sheet name="F PLAN ANTIC Y ATN C SEGUIM" sheetId="11" r:id="rId1"/>
    <sheet name="Hoja1" sheetId="12" r:id="rId2"/>
  </sheets>
  <definedNames>
    <definedName name="_xlnm._FilterDatabase" localSheetId="0" hidden="1">'F PLAN ANTIC Y ATN C SEGUIM'!$A$6:$P$89</definedName>
    <definedName name="_ftn1" localSheetId="0">'F PLAN ANTIC Y ATN C SEGUIM'!$F$69</definedName>
    <definedName name="_ftnref1" localSheetId="0">'F PLAN ANTIC Y ATN C SEGUIM'!$F$66</definedName>
    <definedName name="_xlnm.Print_Area" localSheetId="0">'F PLAN ANTIC Y ATN C SEGUIM'!$A$2:$P$102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9" i="11" l="1"/>
  <c r="L89" i="11"/>
  <c r="L88" i="11"/>
  <c r="L87" i="11"/>
  <c r="L86" i="11"/>
  <c r="L85" i="11"/>
  <c r="L84" i="11"/>
  <c r="L83" i="11"/>
  <c r="L82" i="11"/>
  <c r="L79" i="11"/>
  <c r="L78" i="11"/>
  <c r="L77" i="11"/>
  <c r="L76" i="11"/>
  <c r="L75" i="11"/>
  <c r="L74" i="11"/>
  <c r="L73" i="11"/>
  <c r="L72" i="11"/>
  <c r="L71" i="11"/>
  <c r="L70" i="11"/>
  <c r="L68" i="11"/>
  <c r="L67" i="11"/>
  <c r="L66" i="11"/>
  <c r="L65" i="11"/>
  <c r="L62" i="11"/>
  <c r="L61" i="11"/>
  <c r="L60" i="11"/>
  <c r="L59" i="11"/>
  <c r="L58" i="11"/>
  <c r="L57" i="11"/>
  <c r="L56" i="11"/>
  <c r="L55" i="11"/>
  <c r="L54" i="11"/>
  <c r="L53" i="11"/>
  <c r="L52" i="11"/>
  <c r="L51" i="11"/>
  <c r="L50" i="11"/>
  <c r="L49" i="11"/>
  <c r="L48" i="11"/>
  <c r="L47" i="11"/>
  <c r="L46" i="11"/>
  <c r="L45" i="11"/>
  <c r="L44" i="11"/>
  <c r="L43" i="11"/>
  <c r="L42" i="11"/>
  <c r="L41" i="11"/>
  <c r="L38" i="11"/>
  <c r="L37" i="11"/>
  <c r="L36" i="11"/>
  <c r="L35" i="11"/>
  <c r="L34" i="11"/>
  <c r="L33" i="11"/>
  <c r="L32" i="11"/>
  <c r="L31" i="11"/>
  <c r="L30" i="11"/>
  <c r="L29" i="11"/>
  <c r="L28" i="11"/>
  <c r="L27" i="11"/>
  <c r="L26" i="11"/>
  <c r="L25" i="11"/>
  <c r="L24" i="11"/>
  <c r="L23" i="11"/>
  <c r="L22" i="11"/>
  <c r="L21" i="11"/>
  <c r="L20" i="11"/>
  <c r="L19" i="11"/>
  <c r="L18" i="11"/>
  <c r="L17" i="11"/>
  <c r="L11" i="11"/>
  <c r="L10" i="11"/>
  <c r="L9" i="11"/>
  <c r="L8" i="11"/>
  <c r="L7" i="11"/>
  <c r="N17" i="11" l="1"/>
  <c r="N41" i="11"/>
  <c r="N65" i="11"/>
  <c r="N82" i="11"/>
  <c r="N7" i="11"/>
  <c r="P7" i="11" l="1"/>
</calcChain>
</file>

<file path=xl/sharedStrings.xml><?xml version="1.0" encoding="utf-8"?>
<sst xmlns="http://schemas.openxmlformats.org/spreadsheetml/2006/main" count="691" uniqueCount="414">
  <si>
    <t>DIRECCIÓN DE CONTROL INTERNO</t>
  </si>
  <si>
    <t>% de avance</t>
  </si>
  <si>
    <t>Meta o producto</t>
  </si>
  <si>
    <t>Información de calidad y en lenguaje comprensible</t>
  </si>
  <si>
    <t>Fortalecimiento de los canales de atención</t>
  </si>
  <si>
    <t>Talento Humano</t>
  </si>
  <si>
    <t>Relacionamiento con el ciudadano</t>
  </si>
  <si>
    <t>Indicadores</t>
  </si>
  <si>
    <t>% de avance por componente</t>
  </si>
  <si>
    <t xml:space="preserve"> Actividades</t>
  </si>
  <si>
    <t xml:space="preserve">Responsable </t>
  </si>
  <si>
    <t>Fecha programada</t>
  </si>
  <si>
    <t>Política de Administración de Riesgos de Corrupción</t>
  </si>
  <si>
    <t>1.1</t>
  </si>
  <si>
    <t>Consulta y divulgación</t>
  </si>
  <si>
    <t>3.1</t>
  </si>
  <si>
    <t>Monitoreo o revisión</t>
  </si>
  <si>
    <t>4.1</t>
  </si>
  <si>
    <t>Seguimiento</t>
  </si>
  <si>
    <t>Dirección de Control Interno</t>
  </si>
  <si>
    <t>Diálogo de doble vía con la ciudadanía y sus organizaciones</t>
  </si>
  <si>
    <t>Evaluación y retroalimentación a la
gestión institucional</t>
  </si>
  <si>
    <t>Observaciones de la ciudadanía</t>
  </si>
  <si>
    <t>4.2</t>
  </si>
  <si>
    <t>3.2</t>
  </si>
  <si>
    <t>Normativo y procedimental</t>
  </si>
  <si>
    <t>4.3</t>
  </si>
  <si>
    <t>5.1</t>
  </si>
  <si>
    <t>Lineamientos de Transparencia Activa</t>
  </si>
  <si>
    <t>1.2</t>
  </si>
  <si>
    <t>1.3</t>
  </si>
  <si>
    <t>Lineamientos de Transparencia Pasiva</t>
  </si>
  <si>
    <t>Elaboración los Instrumentos de Gestión de la Información</t>
  </si>
  <si>
    <t>Criterio Diferencial de Accesibilidad</t>
  </si>
  <si>
    <t>Monitoreo del Acceso a la Información Pública</t>
  </si>
  <si>
    <t>SUBCOMPONENTE/ PROCESO</t>
  </si>
  <si>
    <t>Reporte</t>
  </si>
  <si>
    <t>Informe</t>
  </si>
  <si>
    <t>4.4</t>
  </si>
  <si>
    <t>Actividades Cumplidas</t>
  </si>
  <si>
    <t xml:space="preserve">% de avance </t>
  </si>
  <si>
    <t>Nivel de Cumplimiento General</t>
  </si>
  <si>
    <t>N/A</t>
  </si>
  <si>
    <t>Soportes de divulgación según medio utilizado</t>
  </si>
  <si>
    <t xml:space="preserve"> Mapa de Riesgos de Corrupción publicado</t>
  </si>
  <si>
    <t>Reporte de seguimiento publicado</t>
  </si>
  <si>
    <t>Informe de Gestión publicado</t>
  </si>
  <si>
    <t>Informe publicado en la web</t>
  </si>
  <si>
    <t>Plan de mejora</t>
  </si>
  <si>
    <t xml:space="preserve">Informe </t>
  </si>
  <si>
    <t>1.1.1</t>
  </si>
  <si>
    <t>Dirección de Planeación y Desarrollo</t>
  </si>
  <si>
    <t xml:space="preserve">Construcción del Mapa de Riesgos de Corrupción </t>
  </si>
  <si>
    <t>1.2.1</t>
  </si>
  <si>
    <t>1.3.1</t>
  </si>
  <si>
    <t>1.4</t>
  </si>
  <si>
    <t>1.4.1</t>
  </si>
  <si>
    <t>1.5</t>
  </si>
  <si>
    <t>1.5.1</t>
  </si>
  <si>
    <t xml:space="preserve"> COMPONENTE 1. GESTIÓN DEL RIESGO DE CORRUPCIÓN - MAPA DE RIESGOS DE CORRUPCIÓN</t>
  </si>
  <si>
    <t>Dirección de Atención al Usuario, Intervención Temprana y Asignaciones</t>
  </si>
  <si>
    <t>COMPONENTE 3. RENDICIÓN DE CUENTAS</t>
  </si>
  <si>
    <t>3.1.1</t>
  </si>
  <si>
    <t>3.1.2</t>
  </si>
  <si>
    <t>Dirección de Comunicaciones</t>
  </si>
  <si>
    <t>3.2.1</t>
  </si>
  <si>
    <t>3.2.2</t>
  </si>
  <si>
    <t>3.2.3</t>
  </si>
  <si>
    <t>3.4.1</t>
  </si>
  <si>
    <t>3.4</t>
  </si>
  <si>
    <t>3.4.2</t>
  </si>
  <si>
    <t>Estrategia socializada</t>
  </si>
  <si>
    <t>3.4.3</t>
  </si>
  <si>
    <t>3.4.5</t>
  </si>
  <si>
    <t>4.1.1</t>
  </si>
  <si>
    <t>4.1.2</t>
  </si>
  <si>
    <t>4.2.1</t>
  </si>
  <si>
    <t>4.2.2</t>
  </si>
  <si>
    <t>4.2.3</t>
  </si>
  <si>
    <t>4.2.4</t>
  </si>
  <si>
    <t>Subdirección de Bienes (Departamento de Construcciones y Administración de Sedes)</t>
  </si>
  <si>
    <t>4.3.1</t>
  </si>
  <si>
    <t>4.3.2</t>
  </si>
  <si>
    <t>Dirección de Altos Estudios</t>
  </si>
  <si>
    <t>4.4.1</t>
  </si>
  <si>
    <t>4.4.2</t>
  </si>
  <si>
    <t>4.4.3</t>
  </si>
  <si>
    <t>Dirección de Asuntos Jurídicos</t>
  </si>
  <si>
    <t>4.5.1</t>
  </si>
  <si>
    <t>4.5</t>
  </si>
  <si>
    <t>5.1.1</t>
  </si>
  <si>
    <t>5.1.2</t>
  </si>
  <si>
    <t>5.1.3</t>
  </si>
  <si>
    <t>5.2</t>
  </si>
  <si>
    <t>5.2.1</t>
  </si>
  <si>
    <t>Subdirección de Gestión Documental</t>
  </si>
  <si>
    <t>5.3.1</t>
  </si>
  <si>
    <t>5.3.2</t>
  </si>
  <si>
    <t>5.3.3</t>
  </si>
  <si>
    <t>5.3</t>
  </si>
  <si>
    <t>5.4</t>
  </si>
  <si>
    <t>5.4.1</t>
  </si>
  <si>
    <t>5.5</t>
  </si>
  <si>
    <t>5.5.1</t>
  </si>
  <si>
    <t>6.1</t>
  </si>
  <si>
    <t>6.1.1</t>
  </si>
  <si>
    <t>6.2.1</t>
  </si>
  <si>
    <t>6.2</t>
  </si>
  <si>
    <t xml:space="preserve"> Mapa de Riesgo de Corrupción</t>
  </si>
  <si>
    <t>COMPONENTE 4. MECANISMOS PARA MEJORAR LA ATENCIÓN AL CIUDADANO</t>
  </si>
  <si>
    <t>Estructura Administrativa y Direccionamiento Estratégico</t>
  </si>
  <si>
    <t>Acciones formativas ejecutadas</t>
  </si>
  <si>
    <t>4.4.4</t>
  </si>
  <si>
    <t>4.4.5</t>
  </si>
  <si>
    <t>4.5.2</t>
  </si>
  <si>
    <t>4.5.3</t>
  </si>
  <si>
    <t>4.5.4</t>
  </si>
  <si>
    <t>4.5.5</t>
  </si>
  <si>
    <t>5.1.4</t>
  </si>
  <si>
    <t>Dirección de Políticas y Estrategia</t>
  </si>
  <si>
    <t>5.1.5</t>
  </si>
  <si>
    <t>COMPONENTE 6. INICIATIVAS ADICIONALES: FORTALECIMIENTO DE LA TRANSPARENCIA INSTITUCIONAL</t>
  </si>
  <si>
    <t>Acciones de fortalecimiento de la transparencia institucional</t>
  </si>
  <si>
    <t>Monitoreo para el fortalecimiento de la transparencia institucional</t>
  </si>
  <si>
    <t>6.3</t>
  </si>
  <si>
    <t>Resultados del fortalecimiento de la transparencia institucional</t>
  </si>
  <si>
    <t>6.3.1</t>
  </si>
  <si>
    <t>Observaciones</t>
  </si>
  <si>
    <t xml:space="preserve">FISCALÍA GENERAL DE LA NACIÓN </t>
  </si>
  <si>
    <t xml:space="preserve">Dirección de Planeación y Desarrollo </t>
  </si>
  <si>
    <t>Mensual</t>
  </si>
  <si>
    <t>3.1.3</t>
  </si>
  <si>
    <t>Dirección de Justicia Transicional</t>
  </si>
  <si>
    <t>3.1.4</t>
  </si>
  <si>
    <t>3.1.5</t>
  </si>
  <si>
    <t>3.1.6</t>
  </si>
  <si>
    <t>Acta o listas de asistencia</t>
  </si>
  <si>
    <t>Informe con oportunidades de mejora</t>
  </si>
  <si>
    <t>Registros de divulgación</t>
  </si>
  <si>
    <t xml:space="preserve"> COMPONENTE 5. MECANISMOS PARA LA TRANSPARENCIA Y ACCESO DE LA INFORMACIÓN</t>
  </si>
  <si>
    <t>Indicador</t>
  </si>
  <si>
    <t>Datos abiertos publicados</t>
  </si>
  <si>
    <t>Seguimiento realizado</t>
  </si>
  <si>
    <t>Subdirección de Gestión Contractual</t>
  </si>
  <si>
    <t>Nivel de implementación de la Ley 1712 de 2014</t>
  </si>
  <si>
    <t>Registros de comunicación</t>
  </si>
  <si>
    <t>Oficio o correo de comunicación</t>
  </si>
  <si>
    <t>Publicación del Registro de Activos de Información actualizado</t>
  </si>
  <si>
    <t>Índice de Información Clasificada y Reservada actualizado</t>
  </si>
  <si>
    <t>Publicación del Índice de Información Clasificada y Reservada actualizado</t>
  </si>
  <si>
    <t>Publicación del Esquema de Publicación de Información actualizado</t>
  </si>
  <si>
    <t>Informe publicado</t>
  </si>
  <si>
    <t>Elaborar informe de solicitudes de acceso a información.</t>
  </si>
  <si>
    <t>Acta, Control de asistencia o correo electrónico</t>
  </si>
  <si>
    <t>Realizar monitoreo a actividades de responsabilidad de las dependencias, de la Estrategia para el Fortalecimiento de la Transparencia Institucional.</t>
  </si>
  <si>
    <t>Divulgar la Política y Objetivos del Sistema de Gestión Integral (incluye los riegos de corrupción), a través de medios físicos o virtuales.</t>
  </si>
  <si>
    <t>Construir o actualizar el mapa de riesgos de corrupción.</t>
  </si>
  <si>
    <t>Publicar el mapa de riesgos de corrupción en la página web.</t>
  </si>
  <si>
    <t>Monitorear periódicamente los riesgos de corrupción.</t>
  </si>
  <si>
    <t>Líder de Proceso o Subproceso, Arquitectos de Transformación y Arquitectos Institucionales</t>
  </si>
  <si>
    <t>Realizar seguimiento al Mapa de Riesgos de Corrupción.</t>
  </si>
  <si>
    <t>Información publicada en la página Web</t>
  </si>
  <si>
    <t>Informe de gestión elaborado</t>
  </si>
  <si>
    <t>Publicar en la página web institucional el Informe de gestión del Fiscal General.</t>
  </si>
  <si>
    <t>Ejecución Presupuestal Acumulada</t>
  </si>
  <si>
    <t>Publicar en la página web institucional las sentencias proferidas en el marco de la Ley 975 de 2005.</t>
  </si>
  <si>
    <t>Sentencias publicadas</t>
  </si>
  <si>
    <t>Publicar en la página web institucional el consolidado de exhumaciones y entregas de cuerpos a familiares en el marco de la Ley 975 de 2005.</t>
  </si>
  <si>
    <t>Consolidado publicado</t>
  </si>
  <si>
    <t>3.1.7</t>
  </si>
  <si>
    <t>3.1.8</t>
  </si>
  <si>
    <t>3.1.9</t>
  </si>
  <si>
    <t>3.1.10</t>
  </si>
  <si>
    <t>3.1.11</t>
  </si>
  <si>
    <t>3.1.12</t>
  </si>
  <si>
    <t>Realizar Feria de Servicios en el marco de la prevención social del delito en comunidades en condición de vulnerabilidad.</t>
  </si>
  <si>
    <t>Publicar en la página web institucional la programación de versiones libres y audiencias en el marco de la Ley 975 de 2005.</t>
  </si>
  <si>
    <t>Programa de Prevención Social del Delito Futuro Colombia</t>
  </si>
  <si>
    <t>Elaborar una estrategia de rendición de cuentas.</t>
  </si>
  <si>
    <t>Evaluar la rendición de cuentas, por parte de la ciudadanía.</t>
  </si>
  <si>
    <t>Elaborar informe de resultados, logros y dificultades de la rendición de cuentas de la Entidad.</t>
  </si>
  <si>
    <t>Socializar el Procedimiento para la recepción, tratamiento y seguimiento de las PQR.</t>
  </si>
  <si>
    <t>Elaborar informe de PQRS para identificar oportunidades de mejora en la prestación de los servicios de la Entidad.</t>
  </si>
  <si>
    <t>Analizar y publicar resultados de encuesta de satisfacción del formulario virtual de PQRS.</t>
  </si>
  <si>
    <t>Dirección de Protección y Asistencia</t>
  </si>
  <si>
    <t>Aplicar encuesta para medir el nivel de percepción de la satisfacción de los usuarios en cuanto a la calidad del servicio prestado por la entidad.</t>
  </si>
  <si>
    <t>Aplicar encuesta para medir el nivel de percepción de la satisfacción de los usuarios del Programa de Protección y Asistencia de la FGN en cuanto a la calidad del servicio de protección prestado.</t>
  </si>
  <si>
    <t>Realizar seguimiento al nivel de implementación de la Ley 1712 de 2014 - Ley de Transparencia y del acceso a la información pública.</t>
  </si>
  <si>
    <t>Acta de seguimiento al nivel de implementación de la Ley 1712 de 2014</t>
  </si>
  <si>
    <t>5.2.2</t>
  </si>
  <si>
    <t>Comunicar a las dependencias responsables las oportunidades de mejora producto del informe de PQRS, para que estas las implementen.</t>
  </si>
  <si>
    <t>Realizar seguimiento a las acciones de mejora implementadas por las dependencias responsables, producto del informe de PQRS.</t>
  </si>
  <si>
    <t>Actualizar y publicar en la página web institucional y Portal de Datos Abiertos, el Registro de Activos de Información (RAI).</t>
  </si>
  <si>
    <t>Actualizar y publicar en la página web institucional y Portal de Datos Abiertos, el Índice de Información Clasificada y Reservada (ÍICR).</t>
  </si>
  <si>
    <t>Actualizar y publicar en la página web institucional y Portal de Datos Abiertos, el Esquema de Publicación de Información (EPI).</t>
  </si>
  <si>
    <t>Registro de Activos de información (RAI) actualizado</t>
  </si>
  <si>
    <t>Esquema de Publicación de Información (EPI) actualizado</t>
  </si>
  <si>
    <t>5.4.2</t>
  </si>
  <si>
    <t>Subdirección de Tecnologías de la Información y las Comunicaciones</t>
  </si>
  <si>
    <t>6.1.2</t>
  </si>
  <si>
    <t>Asesorar a las dependencias para el avance o resultados de la Estrategia para el Fortalecimiento de la Transparencia Institucional.</t>
  </si>
  <si>
    <t>Dar a conocer los avances o resultados de la Estrategia para el Fortalecimiento de la Transparencia Institucional.</t>
  </si>
  <si>
    <t>1 informe cuatrimestral</t>
  </si>
  <si>
    <t>Acciones de mejora implementadas</t>
  </si>
  <si>
    <t>AUDITOR DELEGADO</t>
  </si>
  <si>
    <t>COMPONENTE 2. RACIONALIZACIÓN DE TRÁMITES</t>
  </si>
  <si>
    <t>Actividades Programadas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</si>
  <si>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</si>
  <si>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DIRECTOR DE CONTROL INTERNO (E)</t>
  </si>
  <si>
    <t xml:space="preserve">EDGAR MOISES BALLESTEROS RODRIGUEZ </t>
  </si>
  <si>
    <t>CUMPLIDA</t>
  </si>
  <si>
    <t>NO CUMPLIDA</t>
  </si>
  <si>
    <t>EN GESTIÓN</t>
  </si>
  <si>
    <t>Estado de la actividad para la vigencia</t>
  </si>
  <si>
    <t>Sedes intervenidas</t>
  </si>
  <si>
    <t>6.4.1</t>
  </si>
  <si>
    <t>Reporte de avance de indicadores, registrado</t>
  </si>
  <si>
    <t>Rendición de Cuentas del Acuerdo de Paz</t>
  </si>
  <si>
    <t>6.4</t>
  </si>
  <si>
    <t>Acta de monitoreo a los Riesgos de Corrupción de los procesos y subprocesos</t>
  </si>
  <si>
    <t>Publicar en la página web institucional la Ejecución Presupuestal Acumulada, iniciando con el mes de diciembre de la vigencia anterior, hasta noviembre de la vigencia actual.</t>
  </si>
  <si>
    <t xml:space="preserve">Subdirección Financiera </t>
  </si>
  <si>
    <t>Emitir lineamientos para promover la actualización de la información de ubicación de Sedes y Despachos de la FGN, en la aplicación geográfica con que cuenta la Entidad.</t>
  </si>
  <si>
    <t xml:space="preserve">Publicar en la página web institucional los resultados operativos de la lucha contra las finanzas de las organizaciones criminales en los territorios. </t>
  </si>
  <si>
    <t>Publicar en la página web institucional los resultados operacionales relevantes contra la criminalidad organizada en los territorios.</t>
  </si>
  <si>
    <t>Información reportada por las dependencias de la FGN, actualizada en la aplicación geográfica</t>
  </si>
  <si>
    <t>Reporte de resultados</t>
  </si>
  <si>
    <t>Boletín Operacional</t>
  </si>
  <si>
    <t>Publicar en la página web institucional los resultados misionales de seguridad ciudadana que impactan los territorios.</t>
  </si>
  <si>
    <t xml:space="preserve">2021-06-30
2021-12-31
</t>
  </si>
  <si>
    <t xml:space="preserve">2021-07-10
2022-01-12
</t>
  </si>
  <si>
    <t xml:space="preserve">2021-04-30
2021-08-31
2021-12-16
</t>
  </si>
  <si>
    <t xml:space="preserve">2021-07-20 
2022-01-13 
</t>
  </si>
  <si>
    <t>Publicar en la página web institucional las sentencias proferidas en casos de sindicalistas.</t>
  </si>
  <si>
    <t>Publicar en la página web institucional los resultados de los operativos estructurales en el marco de la estrategia de investigación de deforestación en la Amazonía.</t>
  </si>
  <si>
    <t>3.1.13</t>
  </si>
  <si>
    <t>Publicar en la página web institucional los resultados de los operativos relacionados con el eje temático de Propiedad Intelectual, específicamente la corrupción de alimentos productos médicos, alimentos y licores, alterados, falsificados que atentan contra la salud pública de los colombianos.</t>
  </si>
  <si>
    <t xml:space="preserve">Sentecias Publicas </t>
  </si>
  <si>
    <t>Publicar en la página web institucional los resultados del Plan de Acción 2020.</t>
  </si>
  <si>
    <t>Dirección Especializada contra las Violaciones a los Derechos Humanos</t>
  </si>
  <si>
    <t>Programación Publicada</t>
  </si>
  <si>
    <t>Audiencia Rendición de Cuentas</t>
  </si>
  <si>
    <t>Realizar audiencia pública de rendición de cuentas a la ciudadanía</t>
  </si>
  <si>
    <t xml:space="preserve">Dirección de Comunicaciones </t>
  </si>
  <si>
    <t>3..4.4</t>
  </si>
  <si>
    <t>Elaborar reporte al Fiscal General de la Nación, del cumplimiento de la Audiencia Pública de Rendición de Cuentas.</t>
  </si>
  <si>
    <t>Elaborar plan de mejoramiento en rendición de cuentas</t>
  </si>
  <si>
    <t>Elaborar insumo para el diseño de campaña comunicativa para divulgar al interior de la Entidad, aspectos contenidos en el Manual de Atención al Usuario.</t>
  </si>
  <si>
    <t>Diseñar, implementar y divulgar una campaña comunicativa al interior de la Entidad, para la difusión de los aspectos contenidos en el Manual de Atención al Usuario.</t>
  </si>
  <si>
    <t>Documento insumo para el diseño de la campaña</t>
  </si>
  <si>
    <t xml:space="preserve">2021-04-30 
2021-10-31
</t>
  </si>
  <si>
    <t xml:space="preserve">2021-06-30 
2021-12-31
</t>
  </si>
  <si>
    <t>Elaborar insumo para el diseño de campaña comunicativa interna y externa para la difusión de los canales de atención al ciudadano.</t>
  </si>
  <si>
    <t>Diseñar, implementar y divulgar una campaña comunicativa interna y externa para la difusión de los canales de atención al ciudadano de la Entidad.</t>
  </si>
  <si>
    <t>Evaluar el funcionamiento de la línea 122 y correos electrónicos para la recepción de denuncia del Centro de Contacto respecto a: Nivel de atención, Nivel de abandono, Nivel de servicio, Capacidad de respuesta del II Nivel.</t>
  </si>
  <si>
    <t>Documento</t>
  </si>
  <si>
    <t xml:space="preserve">Dirección de Atención al Usuario, Intervención Temprana y Asignaciones </t>
  </si>
  <si>
    <t xml:space="preserve">2021-04-15
2021-07-15
2021-10-15
2022-01-12
</t>
  </si>
  <si>
    <t>4.2.5</t>
  </si>
  <si>
    <t>Definir y formalizar con la Policía Nacional los requerimientos que sean necesarios para mejorar y actualizar los canales virtuales para recepción de denuncias, con la finalidad de permitir un mejor acceso de los ciudadanos al sistema de justicia.</t>
  </si>
  <si>
    <t>Documento, acta de reunión</t>
  </si>
  <si>
    <t xml:space="preserve">2021-03-31
2021-06-30
2021-10-31
2021-12-31
</t>
  </si>
  <si>
    <t>Desarrollar las acciones formativas en temáticas relacionadas con el mejoramiento del servicio al ciudadano incluidas en el Plan Institucional de Formación y Capacitación (PIFC) 2021.</t>
  </si>
  <si>
    <t xml:space="preserve">2021-04-30
2021-08-31
2021-12-31
</t>
  </si>
  <si>
    <t>Fortalecer las competencias de los servidores del Proceso Gestión de Denuncias y Análisis de Información, a través de jornadas de sensibilización o capacitación.</t>
  </si>
  <si>
    <t xml:space="preserve">2021-05-31
2021-11-30
</t>
  </si>
  <si>
    <t xml:space="preserve">2021-01-29
2021-04-30
2021-07-30
2021-10-29
</t>
  </si>
  <si>
    <t>Actualizar y publicar el portafolio de servicios de la Entidad</t>
  </si>
  <si>
    <t>Documento publicado</t>
  </si>
  <si>
    <t>Elaborar insumo para el diseño de campaña comunicativa sobre la responsabilidad de los Servidores públicos frente a los derechos de los ciudadanos.</t>
  </si>
  <si>
    <t>2021-04-30 
2021-10-31</t>
  </si>
  <si>
    <t>4.4.8</t>
  </si>
  <si>
    <t>4.4.6</t>
  </si>
  <si>
    <t>4.4.7</t>
  </si>
  <si>
    <t>Diseñar, implementar y divulgar una campaña comunicativa sobre la responsabilidad de los Servidores públicos frente a los derechos de los ciudadanos.</t>
  </si>
  <si>
    <t>Elaborar insumo para el diseño de campaña comunicativa interna y externa para la difusión de la Carta del Trato Digno.</t>
  </si>
  <si>
    <t>Diseñar, implementar y divulgar una campaña comunicativa interna y externa para difusión de la Carta de Trato Digno.</t>
  </si>
  <si>
    <t>Permitir el acceso a través del chat institucional para la atención en temas de interés para la ciudadanía.</t>
  </si>
  <si>
    <t xml:space="preserve">Realizar campañas de comunicación con mensajes preventivos sobre los delitos de mayor impacto. </t>
  </si>
  <si>
    <t>Documento actualizado</t>
  </si>
  <si>
    <t>Actualizar la caracterización de los usuarios de la Entidad</t>
  </si>
  <si>
    <t>Información publicada</t>
  </si>
  <si>
    <t>Publicar o actualizar información en datos abiertos en la página web institucional y en el Portal de Datos Abiertos.</t>
  </si>
  <si>
    <t>Actualizar la Guía para la publicación de Datos Abiertos.</t>
  </si>
  <si>
    <t xml:space="preserve">Guía actualizada publicada en el SGI </t>
  </si>
  <si>
    <t>Guía publicada</t>
  </si>
  <si>
    <t>Seguimiento a la publicación de procesos contractuales en el SECOP y en la página web de la Entidad.</t>
  </si>
  <si>
    <t xml:space="preserve">2021-04-30
 2021-08-31 
2021-12-31
</t>
  </si>
  <si>
    <t>Actualizar y dar a conocer los lineamientos de la Guía para la administración y actualización del portal web institucional.</t>
  </si>
  <si>
    <t xml:space="preserve">2021-07-30
2022-01-12
</t>
  </si>
  <si>
    <t xml:space="preserve">2021-05-31
2021-11-18
</t>
  </si>
  <si>
    <t>5.3.4</t>
  </si>
  <si>
    <t>Actualizar y publicar en la página web institucional el Programa de Gestión Documental.</t>
  </si>
  <si>
    <t>Programa de Gestión Documental actualizado</t>
  </si>
  <si>
    <t>Elaborar insumo para el diseño de campaña comunicativa interna y externa para para dar a conocer la herramienta dispuesta en la página web, para el acceso a ciudadanos con discapacidad auditiva a través de video llamada con lenguaje de señas colombiana.</t>
  </si>
  <si>
    <t>Documento insumo aprobado</t>
  </si>
  <si>
    <t>5.4.3</t>
  </si>
  <si>
    <t>Adelantar mesas de trabajo con la Dirección de Atención al Usuario, Intervención Temprana y Asignaciones, la Dirección de Comunicaciones, y otras dependencias que se considere necesarias, con el fin de analizar y/o gestionar la divulgación de la información en la página web en formatos alternativos, que permitan su visualización o consulta por los grupos étnicos y culturales del país y/o personas en situación de discapacidad.</t>
  </si>
  <si>
    <t>Actas de reunión</t>
  </si>
  <si>
    <t>Propuesta de formato(s) alternativo(s</t>
  </si>
  <si>
    <t xml:space="preserve">2021-04-15
2021-07-15
2021-10-15
</t>
  </si>
  <si>
    <t>Actualizar y publicar en la página web institucional el Plan Institucional de Archivo (PINAR).</t>
  </si>
  <si>
    <t>Plan Institucional de Archivo actualizado y publicado</t>
  </si>
  <si>
    <t>6.1.3</t>
  </si>
  <si>
    <t>6.1.4</t>
  </si>
  <si>
    <t>6.1.5</t>
  </si>
  <si>
    <t>Revisar y proponer la actualización de la Política de Seguridad de la Información de la Entidad.</t>
  </si>
  <si>
    <t>Identificar la transición de Gobierno en Línea a Política de Gobierno Digital en la Entidad.</t>
  </si>
  <si>
    <t>Elaborar y publicar en la página web institucional el Informe de Evaluación del Desempeño Laboral de la vigencia 2020</t>
  </si>
  <si>
    <t>Presentar la Propuesta de la Política de Seguridad de la Información a la Dirección de Planeación y Desarrollo</t>
  </si>
  <si>
    <t>Documento Diagnóstico</t>
  </si>
  <si>
    <t>Informe Publicado en la página web</t>
  </si>
  <si>
    <t>Subdirección de Tecnologías de la Información y las Comunicaciones con el apoyo de la Dirección de Planeación y Desarrollo</t>
  </si>
  <si>
    <t>Subdirección de Talento Humano</t>
  </si>
  <si>
    <t xml:space="preserve">SANDRA  MARCELA SÁNCHEZ MAHECHA </t>
  </si>
  <si>
    <t xml:space="preserve"> AUDITOR DELEGADO </t>
  </si>
  <si>
    <t>Realizar adecuaciones locativas o mantenimento en las sedes de la Entidad, con el propósito de mejorar el servicio y atención al ciudadano.</t>
  </si>
  <si>
    <t>Registros de asistencia física o virtual</t>
  </si>
  <si>
    <t>Registros de interacción del chat</t>
  </si>
  <si>
    <t>2021-03-31
2021-06-30
2021-09-30
2021-12-31</t>
  </si>
  <si>
    <t>2021-05-31
2021-11-18</t>
  </si>
  <si>
    <r>
      <t>Registrar el reporte de avance de los indicadores del Plan Marco de Implementación (PMI) C.</t>
    </r>
    <r>
      <rPr>
        <sz val="10"/>
        <rFont val="Arial"/>
        <family val="2"/>
      </rPr>
      <t xml:space="preserve">4285 </t>
    </r>
    <r>
      <rPr>
        <sz val="10"/>
        <color theme="1"/>
        <rFont val="Arial"/>
        <family val="2"/>
      </rPr>
      <t>, C.4296  y C.4307  en el Sistema Integrado de Información para el Posconflicto (SIIPO).</t>
    </r>
  </si>
  <si>
    <t xml:space="preserve">Delegada contra la Criminalidad Organizada </t>
  </si>
  <si>
    <t xml:space="preserve">Observaciones </t>
  </si>
  <si>
    <t xml:space="preserve">Se evidenció el informe de gestión 2020-2021 elaborado por la Dirección de Politicas y Estrategia,este documento contiene el balance de los principales resultados obtenidos desde el 13 de febrero de 2020, al 13 de febrero 2021, bajo la administración del señor Fiscal General de la Nación  Doctor Francisco Barbosa Delgado, en temas como:  La lucha contra la corrupción, el crimen organizado, el esclarecimiento de delitos que afectan la seguridad ciudadana. </t>
  </si>
  <si>
    <t xml:space="preserve">Se evidenció la publicación el 26/01/2021, del mapa de riesgos de corrupción, en la página web de la fiscalia www.fiscalia.gov.co, en el link: https://www.fiscalia.gov.co/colombia/gestion/sistema-de-gestion-de-calidad-y-meci/  </t>
  </si>
  <si>
    <t>Se evidenció el ajuste de los riesgos de corrupción de cada proceso durante enero del 2021 y  el monitoreo del 15/04/2021.</t>
  </si>
  <si>
    <t>Se evidenció que la Dirección de Planeación y Desarrollo envió a la Dirección de Comunicaciones, el Informe de resultados del Plan de Acción 2020; para su publicación en la página web www.fiscalia.gov.co en el Link: https://www.fiscalia.gov.co/colombia/gestion/plan-de-accion/ el 29 de enero de 2021, asimismo se realizo un complemento producto de los resultados de la auditoria de seguimiento realizada por la Dirección de Control Interno en el mes de febrero y marzo. este ultimo publicado el 29 de marzo de 2021.</t>
  </si>
  <si>
    <t xml:space="preserve">La audiencia pública de rendición de cuentas se llevó a cabo el 3 de marzo (La transmisión de la audiencia pública de rendición de cuentas se hizo vía streaming por www.fiscalia.gov.co y Twitter). link del video:  https://www.fiscalia.gov.co/colombia/audiencia-publica-de-rendicion-de-cuentas/ </t>
  </si>
  <si>
    <r>
      <t xml:space="preserve">Se evidenció la publicación de la estrtegia de Rendición de cuentas el 12 de febrero del 2021
</t>
    </r>
    <r>
      <rPr>
        <u/>
        <sz val="10"/>
        <color theme="1"/>
        <rFont val="Arial"/>
        <family val="2"/>
      </rPr>
      <t xml:space="preserve">https://www.fiscalia.gov.co/colombia/audiencia-publica-de-rendicion-de-cuentas/
</t>
    </r>
    <r>
      <rPr>
        <b/>
        <sz val="10"/>
        <color rgb="FFFF0000"/>
        <rFont val="Arial"/>
        <family val="2"/>
      </rPr>
      <t/>
    </r>
  </si>
  <si>
    <t>Se elaboró el informe de resultados, logros y dificultades Rendición de cuentas 2020 – 2021: Un año de resultados, el cual en el numeral 3 inlcuye la evaluación de la estrategia en su conjunto. publicado en la pagina web en el link: https://www.fiscalia.gov.co/colombia/wp-content/uploads/Estrategia-audiencia-de-rendicion-de-cuentas-2020-2021.pdf</t>
  </si>
  <si>
    <t>La Dirección de Control Internoelaboro el Reporte de la Rendición de Cuentas publicadoel 29/04/2021, en la pagina web de la entidad www.fiscalia.gov.co en el link: https://www.fiscalia.gov.co/colombia/wp-content/uploads/Estrategia-audiencia-de-rendicion-de-cuentas-2020-2021.pdf</t>
  </si>
  <si>
    <t>Se evidencio el plan de mejoramiento Estrategia de la Rendición de Cuentas 2021-2022, publicado el 15/04/2021, en la pagina web de la entidad link: https://www.fiscalia.gov.co/colombia/wp-content/uploads/Estrategia-audiencia-de-rendicion-de-cuentas-2020-2021.pdf</t>
  </si>
  <si>
    <t>Se evidenció la Guía para la administración y actualización del portal web institucional, fue diseñada y aprobada y se publico a los funcionarios de la FGN el 29 de abril del 2021 mediante correo masivo, indicando la ruta para su consulta por medio de una pieza gráfica.</t>
  </si>
  <si>
    <t xml:space="preserve">Delegada para las Finanzas Criminales </t>
  </si>
  <si>
    <t>Se eviedenció el Informe de Gestión publicado  el 03 de marzo del 2021, en la pagina Web de la Entidad www.fiscalia.gov.co , link: https://www.fiscalia.gov.co/colombia/wp-content/uploads/Informe-Gestion2020-2021.</t>
  </si>
  <si>
    <t>Direccione de Comunicaciones</t>
  </si>
  <si>
    <t xml:space="preserve">Se evidencióte correo electrónico del 14 de abril del 2021, solicitando  a la Dirección de Comunicaciones,la  elaboración de la pieza gráfica sobre Política de Administración de Riesgos asi mismo se evidenció correo electronico del 21 de abril del 2021, e la socializacion de la Politica.     A la fecha del presente seguimiento (11-05-2021), esta actividad se encuentra pendiente para las próximas verificaciones. 
</t>
  </si>
  <si>
    <t>2021-04-30           2021-07-30
2021-10-29
2022-01-12</t>
  </si>
  <si>
    <t>2021-06-30
2021-12-31</t>
  </si>
  <si>
    <t>FECHA DE CORTE: 31 DE AGOSTO DE 2021</t>
  </si>
  <si>
    <t>Se evidenció la Publicación del 06/07/2021,en la página web institucional www.fiscalia.gov.co en el link: https://www.fiscalia.gov.co/colombia/servicios-de-informacion-al-ciudadano/consultas/informes-de-resultados-operacionales/, en el vinculo de la Delegada contra la criminalidad organizada.</t>
  </si>
  <si>
    <t xml:space="preserve">Se realizaron ferias de servicio a nivel pais, en el marco de la prevención delito de corrupción en las diferentes seccionales. Se evidenció informe trimestral ANTICORRUPCIÓN DEL PROGRAMA FUTURO COLOMBIA con corte a 30/06/2021, publicado el 03/08/2021en la página Web de la Fiscalía General de la Nación en el link  https://www.fiscalia.gov.co/colombia/futuro-colombia/#1587422945038-8ee504e6-8d0f 
 </t>
  </si>
  <si>
    <t>Se observó publicado el portafolio de servicios de la entidad el 30/07/2021, en el siguiente link: https://www.fiscalia.gov.co/colombia/portafolio-de-servicios/</t>
  </si>
  <si>
    <t xml:space="preserve">Se observó publicada en el BIT en el proceso de Planeación Estratégica la GUÍA PARA LA PUBLICACIÓN DE DATOS ABIERTOS - FGN-EP01-G-02 Fecha emisión 2021 06 28 Versión: 02  </t>
  </si>
  <si>
    <r>
      <t xml:space="preserve">Se evidenció la publicación el 22/06/2021 del registro de activos de información (RAI) en la página web en el siguiente link </t>
    </r>
    <r>
      <rPr>
        <u/>
        <sz val="10"/>
        <color theme="1"/>
        <rFont val="Arial"/>
        <family val="2"/>
      </rPr>
      <t xml:space="preserve">https://www.fiscalia.gov.co/colombia/registros-de-activos-de-informacion/ </t>
    </r>
    <r>
      <rPr>
        <sz val="10"/>
        <color theme="1"/>
        <rFont val="Arial"/>
        <family val="2"/>
      </rPr>
      <t xml:space="preserve">
ACTUALIZACIÓN DE LA INFORMACIÓN: Resolución DPD 0003 del 2021-06-18</t>
    </r>
  </si>
  <si>
    <r>
      <t xml:space="preserve">Se evidenció la publicación el 22/06/2021 del esquema de publicación de información EPI en la página web en el siguiente link </t>
    </r>
    <r>
      <rPr>
        <u/>
        <sz val="10"/>
        <color theme="1"/>
        <rFont val="Arial"/>
        <family val="2"/>
      </rPr>
      <t>https://www.fiscalia.gov.co/colombia/servicios-de-informacion-al-ciudadano/esquema-de-publicacion-de-informacion/</t>
    </r>
    <r>
      <rPr>
        <sz val="10"/>
        <color theme="1"/>
        <rFont val="Arial"/>
        <family val="2"/>
      </rPr>
      <t xml:space="preserve">
ACTUALIZACIÓN DE LA INFORMACIÓN: Resolución DPD 0003 del 2021-06-18</t>
    </r>
  </si>
  <si>
    <t>Se evidenció la publicación el 10/08/2021 del informe de solicitudes de acceso a la información con corte a 30/06/2021, en el link: https://www.fiscalia.gov.co/colombia/gestion/informe-de-peticiones-quejas-y-reclamos/#1519922458227-3e25c1e0-3302</t>
  </si>
  <si>
    <t>2021-06-30 
2021-12-31</t>
  </si>
  <si>
    <t>2021-04-30
2021-07-30
2021-10-29 
2022-01-14</t>
  </si>
  <si>
    <t>Se evidenció publicado el Informe de Evaluación del Desempeño Laboral de la vigencia 2020, el 21/06/2021 en el link: https://www.fiscalia.gov.co/colombia/la-entidad/gestion-del-talento-humano/</t>
  </si>
  <si>
    <t>LILIANA MARIA CASTAÑO GARCIA</t>
  </si>
  <si>
    <t>ZULMA ALVAREZ BUSTOS</t>
  </si>
  <si>
    <t>3.3</t>
  </si>
  <si>
    <t>Incentivos para motivar la cultura de la rendición y petición de cuentas</t>
  </si>
  <si>
    <t>3.3.1</t>
  </si>
  <si>
    <t>Comunicar los espacios de diiálogo y participación ciudadana para fomentar la cultura de la rendición de cuentas</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</si>
  <si>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</si>
  <si>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Elaborar el informa anual de gestión de la entidad</t>
  </si>
  <si>
    <t>Guía actualizada y divulgada a nivel institucional</t>
  </si>
  <si>
    <t>Campaña de comunicación divulgada</t>
  </si>
  <si>
    <t>2021-05-14
 2021-09-13
2022-01-14</t>
  </si>
  <si>
    <t>Se evidenció correo electrónico del 16/06/2021, remitido por la DAUITA a la  Dirección de comunicaciones  en el cual se realizan ajustes a los plegables de la campaña, mediante correo del 30/06/2021, la Dirección de Comunicación informa a la DAUITA sobre la divulgación de las piezas en la página web y redes sociales de la institución.</t>
  </si>
  <si>
    <t xml:space="preserve">Se evidenció la publicación de la programación de versiones libres y audiencias de manera constante, en la página Web de la entidad en los siguientes Links:
https://www.fiscalia.gov.co/colombia/programacion-versiones-libres/  https://www.fiscalia.gov.co/colombia/programacion-de-audiencias/ </t>
  </si>
  <si>
    <t>A la fecha del seguimiento (07/09/2021), la actividad se encuentra dentro de los términos de cumplimiento, pendiente revisión para el próximo seguimiento.</t>
  </si>
  <si>
    <t>Se evidenció correo electrónico dirigido a la Dirección de comunicaciones del 04/05/2021, por parte de la DAUTA en el cual se envía las piezas gráficas y el manual de atención al usuario como insumo de los contenidos del primer semestre del 2021. La actividad programada para el 31/10/2021 se encuentra dentro de los términos de cumplimiento, pendiente revisión para el próximo seguimiento.</t>
  </si>
  <si>
    <t>Se evidenció correo electrónico dirigido a la Dirección de comunicaciones del 28/06/2021, por parte de la DAUITA en el cual se solicita el apoyo con la divulgación interna y externa de las piezas de !Adenunciar¡, las cuales adjuntan.</t>
  </si>
  <si>
    <t>Se evidenciaron los siguientes registros de asistencia virtual a la socialización del FIR:
4 de mayo de 2021: Sensibilización con los receptores de denuncia ¡ADenunciar! (78 asistentes)
11 de mayo de 2021: Sensibilización con funcionarios de la Dirección Seccional Antioquia. (33 asistentes)
18 de mayo de 2021: Sensibilización con funcionarios de la Dirección Seccional Bolívar, en jornada de capacitación de Violencia Intrafamiliar. (45 asistentes)
25 de mayo de 2021: Sensibilización con funcionarios de la Dirección Seccional Tolima. (23 asistentes)
28 de mayo de 2021: Sensibilización con funcionarios de la Dirección Seccional Bolívar, en jornada de capacitación de Violencia Sexual. (26 asistentes)</t>
  </si>
  <si>
    <t>Se evidenció correo electrónico dirigido a la Dirección de comunicaciones del 07/05/2021, por parte de la DAUITA en el cual se adjunta el diseño de la carta del Trato Digno –deberes y derechos.
Se evidenció divulgación de la campaña "Derechos de los ciudadanos y de las víctimas", remitida a los servidores de la entidad a través de correo electrónico del 16/06/2021.
Se evidenció divulgación de la campaña "Deberes de los ciudadanos y de las víctimas", remitida a los servidores de la entidad a través de correo electrónico del 23/06/2021.</t>
  </si>
  <si>
    <t>Se observaron informes de gestión del centro de contacto, correspondientes a los meses de abril - mayo y junio donde se relaciona el total de interacciones recibidas durante el mes en el horario de 8a.m. a 6p.m.</t>
  </si>
  <si>
    <t xml:space="preserve">Se evidenció el documento " Caracterización del usuario FGN", publicado el 03/09/2021 en el siguiente link:
https://www.fiscalia.gov.co/colombia/otros-informes/
</t>
  </si>
  <si>
    <t xml:space="preserve">1. Se evidenció correo electrónico del 08 de abril de 2021, enviado por la Dirección de Comunicaciones a los servidores de la FGN. Asunto: Conoce la guía para la atención de personas con discapacidad.
2. Se evidenció correo electrónico del 16 de abril de 2021, remitido por la Subdirección de Tecnologías de la Información y de las Comunicaciones a la DAUITA, Dirección de comunicaciones y Subdirección de gestión documental. Asunto: Formatos alternativos - Discapacidad Auditiva.
3. Se evidenció correo electrónico del 25 de junio de 2021, enviado por la Dirección de Comunicaciones a los servidores de la FGN. Asunto: Nuevo servicio de videollamadas para usuarios con discapacidad auditiva.
4. Se evidenció correo electrónico del 30/06/2021, donde la Dirección de Comunicación informa sobre la divulgación de las piezas para la atención de las personas con discapacidad auditiva, en la página web y redes sociales de la institución.
</t>
  </si>
  <si>
    <t xml:space="preserve">Se evidenció correo electrónico del 29 de junio de 2021, enviado a la Dirección de planeación y desarrollo por parte del Coordinador del grupo de seguridad de información de la subdirección de tecnologías de la información y las comunicaciones. Asunto: "Propuesta de actualización de política de seguridad de la información", con el cual se remiten los documentos: Lineamientos y normatividad de seguridad - Propuestas Vo.01 -28-06-2021.docx y PROYECTO RESOLUCION -SGSI -28-06-2020.docx
</t>
  </si>
  <si>
    <r>
      <t>Las sentencias son publicadas en la página WEB de la FGN, a medida que se van generando en el marco de la ley 975 de 2005, en el siguiente link:   
https://www.fiscalia.gov.co/colombia/sentencias-ley-975-de-2005/</t>
    </r>
    <r>
      <rPr>
        <sz val="10"/>
        <color rgb="FFFF0000"/>
        <rFont val="Arial"/>
        <family val="2"/>
      </rPr>
      <t xml:space="preserve"> </t>
    </r>
    <r>
      <rPr>
        <sz val="10"/>
        <rFont val="Arial"/>
        <family val="2"/>
      </rPr>
      <t xml:space="preserve">
Para la presente vigencia y con corte al presente seguimiento, se observaron publicadas, cuatro (04) sentencias de primera instancia y tres (03) de segunda instancia.</t>
    </r>
  </si>
  <si>
    <t>Se evidenció que el consolidado de exhumación y de entrega de cuerpo es publicado en la página WEB de la FGN, a medida que se van dando en el marco de la ley 975 de 2005, el último informe publicado es del 30/07/2021 y se encuentra en el siguiente link:
https://www.fiscalia.gov.co/colombia/wp-content/uploads/2021-07-30-reporte-grube.pdf</t>
  </si>
  <si>
    <t>Para el segundo cuatrimestre, se evidenciaron las siguientes publicaciones en la página Web de la Fiscalía General de la Nación, relacionada con la deforestación en la Amazonía: 
16/07/2021 - https://www.fiscalia.gov.co/colombia/noticias/caen-los-taladores-red-delincuencial-senalada-de-arrasar-con-miles-de-hectareas-de-bosque-nativo-y-selva-en-areas-de-especial-proteccion-ambiental/
07/07/2021 - https://www.fiscalia.gov.co/colombia/noticias/golpe-a-los-invasores-red-delictiva-senalada-de-auspiciar-la-deforestacion-en-la-serrania-de-la-macarena-para-la-cria-de-ganado/</t>
  </si>
  <si>
    <t>Para el segundo cuatrimestre se evidenciaron las siguientes publicaciones 
Resultados operativos sobre el eje temático de productos médicos:
02/07/2021 - https://www.fiscalia.gov.co/colombia/hechos-concretos/cae-red-criminal-que-presuntamente-alteraba-medicamentos-para-enfermedades-de-alto-costo/
Resultados operativos sobre el eje temático de licores:
07/08/2021 - https://www.fiscalia.gov.co/colombia/noticias/fiscalia-desarticula-a-cristales-la-red-delincuencial-que-pretendia-inundar-bares-tabernas-y-distintos-establecimientos-comerciales-con-licor-falsificado/
Resultados operativos sobre el eje temático de alimentos:
30/08/2021 - https://www.fiscalia.gov.co/colombia/noticias/desarticulada-red-delictiva-senalada-de-elaborar-y-comercializar-agroquimicos-falsos/</t>
  </si>
  <si>
    <t>Se evidenció correo enviado el 06/09/2021, por parte del Centro de Contacto donde informan mediante un análisis trimestral el nivel de interacción de la línea 122. Se observaron informes de gestión del centro de contacto, correspondientes a los meses de abril - mayo y junio de 2021.</t>
  </si>
  <si>
    <t xml:space="preserve">Se observó Plan de Acción 2021 que se articula con PONAL en las iniciativas # 2. "Implementación y socialización de los modelos estandarizados de denuncia" y # 3."Aplicativo denuncia en línea !ADenunciar" fase III", se evidenció agenda de reuniones semanales donde se registran siete (07) reuniones en mayo, nueve (09) en junio y cuatro (04) hasta el 16 de julio de 2021. </t>
  </si>
  <si>
    <t>2021-01-29
2021-04-30
2021-07-30
2021-10-29</t>
  </si>
  <si>
    <t>Se evidenció el " Informe percepción de satisfacción del usuario FGN", publicado el 30/06/2021 en el siguiente link:
https://www.fiscalia.gov.co/colombia/otros-informes/</t>
  </si>
  <si>
    <t>Se evidenció divulgación de la Campaña sobre la responsabilidad de los Servidores públicos frente a los derechos de los ciudadanos en la página web de la entidad, los días 06 y 19 de julio de 2021
Se evidenció divulgación de la campaña "Seamos responsables con nuestros usuarios", remitida a los servidores de la entidad a través de correos electrónicos del 28 de junio, 06 y 19 de julio de 2021.</t>
  </si>
  <si>
    <t>En la página web de la entidad se encuentran publicados los reportes sobre la Ejecución Presupuestal Acumulada de los meses de diciembre de 2020, enero, febrero, marzo, abril, mayo, junio y julio de 2021. en el link:  https://www.fiscalia.gov.co/colombia/la-entidad/ejecucion-presupuestal-historica-anual/</t>
  </si>
  <si>
    <t>Se evidenció la publicación de 23 sentencias de crímenes contra sindicalistas en el segundo cuatrimestre, en el siguiente link:
https://www.fiscalia.gov.co/colombia/servicios-de-informacion-al-ciudadano/consultas/sentencias-crimenes-contra-sindicalistas/</t>
  </si>
  <si>
    <t>Se evidenció la  Publicación del 20/08/2021,en la página web institucional www.fiscalia.gov.co en el link  https://www.fiscalia.gov.co/colombia/servicios-de-informacion-al-ciudadano/consultas/informes-de-resultados-operacionales/, en el vínculo de la Delegada para las finanzas criminales y sus direcciones especializadas.</t>
  </si>
  <si>
    <t>Se evidenció informe del 30 de junio de 2021 correspondiente al primer semestre, enviado por la  jefe encargada de construcciones al jefe de bienes, donde informa sobre las intervenciones y mantenimientos en las seccionales de: Antioquia, Bogotá, Bolívar, Cali, Cesar, Córdoba, Cundinamarca ,Guainía, Guajira, Medellín, Risaralda, Santander, Sucre y Valle del Cauca.</t>
  </si>
  <si>
    <t xml:space="preserve">Se evidenció seguimiento efectuado por la persona responsable de los seguimientos al nivel central y a las regionales, en cuanto a la publicación en el SECOP como en la página de la FGN, se realizó prueba con un contrato de menor cuantía y uno de subasta inversa con resultado satisfactorio.
Link proceso contractuales: https://www.fiscalia.gov.co/colombia/contrataciones/buscador-contratos/  
</t>
  </si>
  <si>
    <t>Se evidencian las actas de monitoreo al mapa de riesgos de corrupción a los 18 procesos, correspondiente al segundo trimestre del 2021, en donde se observa el seguimiento realizado por los líderes de los procesos a los controles y acciones.</t>
  </si>
  <si>
    <t>Se evidenció correo enviado a nivel nacional el 2021-05-25, así mismo, Oficio 20219440000383 del 2021-05-25. Asunto: Actualización del Directorio de Sedes de la FGN a Nivel Nacional - Carpeta con las respuestas enviadas desde las dependencias con la información, con fecha límite el 15 de junio de año 2021 y fue publicada en la aplicación geográfica Directorio de Sedes y Despachos de la FGN.  las Direcciones Seccionales (Boyacá, Magdalena Medio y Santander) se abstuvieron se enviar los archivos con la información, la aplicación se encuentra actualizada con la excepción ya indicada.</t>
  </si>
  <si>
    <t xml:space="preserve">Se evidenció que las publicaciones sobre los resultados misionales de seguridad ciudadana, se realizar continuamente en la página web de la entidad, la última corresponde al 24/08/2021 y se observó en el link: https://www.fiscalia.gov.co/colombia/servicios-de-informacion-al-ciudadano/consultas/informes-de-resultados-operacionales/, en el vinculo de la Delegada para la seguridad ciudadana </t>
  </si>
  <si>
    <t>En la página WEB de la Entidad se encuentran habilitados de manera permanente los iconos Videollamadas con lenguaje de señas colombianas, CLICK TO CALL, Chat de la Fiscalía, Servicios SMS, Centro de Contacto, mediante los cuales la ciudadanía en general puede acceder a los servicios que presta la Fiscalía General de la Nación y participar.
Canales: -ATENCIÓN A PERSONAS CON DISCAPACIDAD AUDITIVA, se brinda orientación e información y se reciben denuncias penales. Se realizó divulgación en la página web y en las redes sociales de la Entidad: CLICK TO CALL, garantiza el acceso a la información de la entidad. -CHAT, la ciudadanía puede interactuar con la Entidad.
MENSAJERIA MSM, los usuarios pueden acceder a los servicios que presta la Entidad. -122 – CENTRO DE CONTACTO, brinda a los usuarios y víctimas herramientas para presentar denuncias, recibir orientación sobre los servicios de la entidad o presentar peticiones, quejas reclamos, sugerencias de forma ágil oportuna, amplia y centralizada.
En la página web de la Entidad se publicaron piezas para dar a conocer a la ciudadanía el proceso para radicar correspondencia ante la emergencia sanitaria por el COVID 19.
https://www.fiscalia.gov.co/colombia/noticias/comunicado-20/</t>
  </si>
  <si>
    <t>Se divulgó la Campaña “Pautas para brindar un buen servicio a nuestros usuarios” (parte I, II y III) se publicó el 14, 19 y 26 de mayo. Soportes mailing.</t>
  </si>
  <si>
    <t xml:space="preserve">Para el segundo cuatrimestre se evidenciaron las siguientes acciones formativas:  
                                                                                                                                                                                                   1. Atención de denuncias de delitos de violencia sexual y otros, cometidos a través de medios informáticos (2)                                                                                                                                        
2.Conferencia uso correcto de SUIP y sus últimas actualizaciones (4)                                                                                                                                                                                                                                 3. Taller de violencia de género, violencia contra la mujer y la aplicación del FIR, como protocolo de valoración (2)
</t>
  </si>
  <si>
    <t>Se evidencian Informes publicados en el sitio web de la entidad en el siguiente link : https://www.fiscalia.gov.co/colombia/gestion/informe-de-peticiones-quejas-y-reclamos/#1519922458227-3e25c1e0-3302  - Informe PQRS a 2021-06-30– Publicado 2021-07-30,  Informe PQRS a 2021-03-31– Publicado 2021-04-29</t>
  </si>
  <si>
    <t>Se evidenció la publicación de Informe encuesta de satisfacción formulario virtual PQRS: Informe satisfacción formulario virtual PQRS a 2021-06-30 – Publicado 2021-08-25, en el siguiente link:
https://www.fiscalia.gov.co/colombia/gestion/informe-de-peticiones-quejas-y-reclamos/#1519922458227-3e25c1e0-3302</t>
  </si>
  <si>
    <t>Se evidenció la publicación del 28 de junio del 2021, en la página web de la entidad de la primera pieza de la campaña sobre la responsabilidad de los servidores frente a los derechos de los ciudadanos: “Seamos responsables con nuestros usuarios (parte I)”, en el siguiente link: 
https://www.fiscalia.gov.co/colombia/servicios-de-informacion-al-ciudadano/derechos-y-deberes-de-los-usuarios/</t>
  </si>
  <si>
    <t>Se evidenció la divulgación de la campaña “Actualízate: derechos de los ciudadanos y de las víctimas”, publicada el 16 y 23 de junio.</t>
  </si>
  <si>
    <t>Se evidenció acta del 09/07/2021 del "seguimiento a la implementación de la ley de transparencia y del derecho de acceso a la Ley pública".</t>
  </si>
  <si>
    <t>Se evidencian 02 informes de PQRS con la identificación de oportunidades de mejora para la prestación del servicio  con corte a 31/03/2021 , la publicación se realizó el 29/04/2021,  y el 2 informe con corte a 30/06/2021 publicado el 30/07/2021,  en el link: https://www.fiscalia.gov.co/colombia/gestion/informe-de-peticiones-quejas-y-reclamos/#1519922458227-3e25c1e0-3302</t>
  </si>
  <si>
    <t>A la fecha del presente seguimiento con corte a 01/09/2021 esta actividad se encuentra dentro de la fecha de cumplimiento, pendiente para la próxima verificación.</t>
  </si>
  <si>
    <t>Se publicó en la página web, en las redes de la entidad (Facebook- Twitter -Instagram) y mediante correo masivo interno, la pieza gráfica: “Nuevo servicio de videollamadas para usuarios con discapacidad auditiva - ATENCIÓN PARA PERSONAS CON DISCAPACIDAD AUDITIVA", fecha de Publicación 25/06/2021.</t>
  </si>
  <si>
    <t>Informes de seguimiento acciones de mejora implementadas quejas y reclamos.
https://190.66.9.208/proxy/2f9c4b3d/https/web.fiscalia.gov.co/fiscalnet/fiscal-general-de-la-nacion/direccion-nacional-de-apoyo-la-gestion/subdireccion-de-gestion-documental/#1572037627237-dfef5ac2-1eca menú informes PQRS</t>
  </si>
  <si>
    <t>Se evidenció el Plan Insitutucional de Archivos 2020-2024 - Resolución 0003847 de 31 de agosto de 2021, publicado en el siguiente link:
https://www.fiscalia.gov.co/colombia/la-entidad/plan-institucional-de-archivos/</t>
  </si>
  <si>
    <t xml:space="preserve">Se evidenció el Programa de Gestión Documental, el cual contiene el  Plan Insitutucional de Archivos 2020-2024  y la Resolución 0003847 de 31 de agosto de 2021,  publicado en el siguiente link:
https://www.fiscalia.gov.co/colombia/transparencia-y-acceso-a-informacion-publica/instrumentos-de-gestion-de-la-informacion-publicar-la-informacion-sobre-gestion-documental/ 
</t>
  </si>
  <si>
    <t>Para el segundo cuatrimestre se evidenció avance en el monitoreo que realiza la Dirección de Planeación y Desarrollo a las recomendaciones del PAAC; así mismo, a las recomendaciones de la ley de Transparencia y al cumplimiento del Plan de Anticorrupción; los monitoreos se evidenciaron en los siguientes correos electrónicos:  
1.  2021-06-22, dirigido a todas las dependencias, actividad: Revisión actualización Botón Transparencia en WEB.
2.  2021-08-09, dirigido a todas las dependencias, actividad: Monitoreo PAAC 2021 a Ago-31.</t>
  </si>
  <si>
    <t>Se evidencian dos correos electrónicos:
1. 2021-06-25, dirigido a todas las Dependencias, actividad: Resultados reporte Botón de Transparencia en la WEB
2. 2021-08-13, dirigido a todas las Dependencias, actividad: Resultado monitoreo PAAC 2021 - corte 31-AGO</t>
  </si>
  <si>
    <t>Se evidenció correo electrónico de la Unidad Especial de investigación, en el cual se envían los soportes a la Dirección de Planeación y Desarrollo, respecto al cumplimiento de los tres indicadores a corte primer semestre 2021. El servidor designado de la DPD registra en el SIIPO, evidenciándose pantallazos donde el aplicativo muestra los reportes aprobados con corte primer semestre de 2021.</t>
  </si>
  <si>
    <t>Se evidenció informe correspondiente al análisis de la encuest, efectuado en el mes de mayo de 2021, el cual fue comunicado al líder del subproceso con fecha de 28 de mayo de 2021. La encuesta tiene tres focos, el primer foco:  Trato recibido, según informe alcanzó 95%, bajo un punto respecto a la anterior encuesta, su baja obedece al servicio de psicólogos donde el usuario desea atención personalizada. Segundo foco es calidad del servicio, alcanzó el porcentaje de 85.29%, el factor que está incidiendo en este resultado son PQRS.  El líder proceso tiene creada una no conformidad para desarrollar actividades en la búsqueda de mejorar este indicador. El tercer foco corresponde al estado de sedes, tiene un resultado de 86.08%, este foco ha sido evaluado y se viene trabajando con varios planes de mejora con el fin de atender lo pertinente a elementos de dotación.</t>
  </si>
  <si>
    <t>La Dirección de Control Interno realizó seguimiento del 01 al 10 de septiembre de 2021, a los riesgos de corrupción de los 18 Procesos, en lo que corresponde a la verificación de los controles y las acciones establecidas para cada uno. Se publica el lunes 13 de septiembre el resultado del seguimiento en el formato establecido en la Estrategia para la construcción del Plan Anticorrupción y de Atención al Ciudadano y Riesgos de Corrupción en la página web de las entidad www.fiscalia.gov.co, en el link: https://www.fiscalia.gov.co/colombia/gestion/plan-anticorrupcion-y-de-atencion-al-ciudadano/.</t>
  </si>
  <si>
    <t>Se diseñaron y divulgaron las campañas de comunicación interna (Comunicación de Pertenencia y confianza) y externa (Comunicación Pública) con el objetivo de difundir los canales de atención al ciudadano de la Entidad.
                                                                                                                                                                                                                                            COMUNICACIÓN PÚBLICA:  Se divulgaron las piezas referencia "centro de contacto marque 122" y referencia "Adenunciar" en la página web y en las redes sociales de la entidad (Twitter- Facebook -Instagram) a partir del 30 de junio del 2021.
COMUNICACIÓN DE PERTENENCIA Y CONFIANZA: Durante el primer semestre se hizo énfasis en la atención telefónica, ya que es el canal más efectivo en tiempos de pandemia, por esa razón, el 10 de junio se publicó la pieza gráfica: Brindemos una excelente atención telefónica a los usuarios y un PDF sobre qué hacer y qué no hacer durante una llamada telefónica. 
También se socializó el 2 de junio la nueva guía para la atención de NNA víctimas.</t>
  </si>
  <si>
    <t>Para el segundo cuatrimestre se evidencian las siguientes actas de socialización del Procedimiento: Delegada para la Seguridad Ciudadana: 29/01/2021, 4-72: 10/02/2021, Regional Central: 07/04/2021, Dirección Seccional Bogotá: 23/03/2021, Regional Sur (Tolima - Hulia): 04/03/2021, Seccional Chocó: 22/04/2021</t>
  </si>
  <si>
    <t>Se realizó la campaña de divulgación en el marco del día internacional de la mujer, se publicó en la página web y en las redes de la Entidad, los delitos producto de la homofobia, transfobia y la bifobia.</t>
  </si>
  <si>
    <t xml:space="preserve">Se evidenció publicación de los datos abiertos los días  01 y 03 de agosto de 2021, en el link https://www.fiscalia.gov.co/colombia/transparencia-y-acceso-a-informacion-publica/#1519681540269-314e303f-c69a, </t>
  </si>
  <si>
    <t>Se evidenció avance, para el segundo cuatrimestre del 2021, la Dirección de Planeación y Desarrollo realizó un total de 30 asesorías a las diferentes dependencias con quienes se realizaron  mesas de trabajo  desarrollando la construcción del  PAAC 2021 dándoles orientación sobre los lineamientos; asi mismo, desarrollaron dentro la estrategia temas con las areas como: Gobierno digital,Lineamientos para actualización IGIP,Entradas por portal web FGN, Autodiagnóstico PGD, Directrices para Res MinTIC, Concepto para Rta información Directorio de Sedes, Lineamientos Res MinTIC - Anexo 1 - 2 y 3,RESPUESTA - texto para Consulta a DAFP,Autodiagnóstico Pol Gob Dig, Manual Arquitectura,Botón Participa,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</si>
</sst>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sz val="10"/>
      <name val="Arial"/>
      <family val="2"/>
    </font>
    <font>
      <b/>
      <sz val="10"/>
      <color indexed="8"/>
      <name val="Arial"/>
      <family val="2"/>
    </font>
    <font>
      <sz val="11"/>
      <color theme="1"/>
      <name val="Calibri"/>
      <family val="2"/>
      <scheme val="minor"/>
    </font>
    <font>
      <sz val="10"/>
      <color theme="1"/>
      <name val="Arial"/>
      <family val="2"/>
    </font>
    <font>
      <b/>
      <sz val="10"/>
      <color theme="1"/>
      <name val="Arial"/>
      <family val="2"/>
    </font>
    <font>
      <b/>
      <i/>
      <sz val="10"/>
      <color indexed="8"/>
      <name val="Arial"/>
      <family val="2"/>
    </font>
    <font>
      <i/>
      <sz val="10"/>
      <color indexed="8"/>
      <name val="Arial"/>
      <family val="2"/>
    </font>
    <font>
      <u/>
      <sz val="10"/>
      <color theme="1"/>
      <name val="Arial"/>
      <family val="2"/>
    </font>
    <font>
      <sz val="10"/>
      <color indexed="8"/>
      <name val="Arial"/>
      <family val="2"/>
    </font>
    <font>
      <b/>
      <sz val="10"/>
      <color theme="0"/>
      <name val="Arial"/>
      <family val="2"/>
    </font>
    <font>
      <sz val="10"/>
      <color theme="0"/>
      <name val="Arial"/>
      <family val="2"/>
    </font>
    <font>
      <b/>
      <sz val="10"/>
      <name val="Arial"/>
      <family val="2"/>
    </font>
    <font>
      <b/>
      <sz val="10"/>
      <color rgb="FFFF0000"/>
      <name val="Arial"/>
      <family val="2"/>
    </font>
    <font>
      <sz val="10"/>
      <color rgb="FF000000"/>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08539F"/>
        <bgColor indexed="64"/>
      </patternFill>
    </fill>
    <fill>
      <patternFill patternType="solid">
        <fgColor theme="4" tint="0.79998168889431442"/>
        <bgColor indexed="65"/>
      </patternFill>
    </fill>
    <fill>
      <patternFill patternType="solid">
        <fgColor rgb="FFFF0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0" fontId="3" fillId="4" borderId="0" applyNumberFormat="0" applyBorder="0" applyAlignment="0" applyProtection="0"/>
  </cellStyleXfs>
  <cellXfs count="206">
    <xf numFmtId="0" fontId="0" fillId="0" borderId="0" xfId="0"/>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64" fontId="4" fillId="2" borderId="4"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0" fontId="4" fillId="0" borderId="5" xfId="0" applyFont="1" applyBorder="1" applyAlignment="1">
      <alignment horizontal="center" vertical="center"/>
    </xf>
    <xf numFmtId="164" fontId="4" fillId="2" borderId="6"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xf>
    <xf numFmtId="0" fontId="4" fillId="0" borderId="5" xfId="0" applyFont="1" applyFill="1" applyBorder="1" applyAlignment="1">
      <alignment horizontal="center" vertical="center"/>
    </xf>
    <xf numFmtId="1" fontId="1" fillId="2" borderId="9" xfId="0" applyNumberFormat="1" applyFont="1" applyFill="1" applyBorder="1" applyAlignment="1">
      <alignment horizontal="center" vertical="center"/>
    </xf>
    <xf numFmtId="1" fontId="1" fillId="2" borderId="1" xfId="0" applyNumberFormat="1" applyFont="1" applyFill="1" applyBorder="1" applyAlignment="1">
      <alignment horizontal="center" vertical="center"/>
    </xf>
    <xf numFmtId="0" fontId="4" fillId="2" borderId="14" xfId="0" applyFont="1" applyFill="1" applyBorder="1" applyAlignment="1">
      <alignment horizontal="center" vertical="center" wrapText="1"/>
    </xf>
    <xf numFmtId="0" fontId="11" fillId="3" borderId="10" xfId="0" applyFont="1" applyFill="1" applyBorder="1" applyAlignment="1">
      <alignment vertical="center" wrapText="1"/>
    </xf>
    <xf numFmtId="0" fontId="11" fillId="3" borderId="5" xfId="0" applyFont="1" applyFill="1" applyBorder="1" applyAlignment="1">
      <alignment vertical="center" wrapText="1"/>
    </xf>
    <xf numFmtId="0" fontId="10" fillId="3" borderId="2" xfId="0" applyFont="1" applyFill="1" applyBorder="1" applyAlignment="1">
      <alignment horizontal="center" vertical="center" wrapText="1"/>
    </xf>
    <xf numFmtId="0" fontId="11" fillId="3" borderId="35" xfId="0" applyFont="1" applyFill="1" applyBorder="1" applyAlignment="1">
      <alignment vertical="center" wrapText="1"/>
    </xf>
    <xf numFmtId="0" fontId="11" fillId="3" borderId="18" xfId="0" applyFont="1" applyFill="1" applyBorder="1" applyAlignment="1">
      <alignment vertical="center" wrapText="1"/>
    </xf>
    <xf numFmtId="0" fontId="4" fillId="0" borderId="18" xfId="0" applyFont="1" applyFill="1" applyBorder="1" applyAlignment="1">
      <alignment horizontal="center"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9" fontId="5" fillId="2" borderId="1" xfId="1" applyFont="1" applyFill="1" applyBorder="1" applyAlignment="1">
      <alignment horizontal="center" vertical="center"/>
    </xf>
    <xf numFmtId="0" fontId="4"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2" borderId="1"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1" fontId="4" fillId="2" borderId="2" xfId="0" applyNumberFormat="1" applyFont="1" applyFill="1" applyBorder="1" applyAlignment="1">
      <alignment horizontal="center" vertical="center"/>
    </xf>
    <xf numFmtId="0" fontId="14" fillId="0" borderId="1" xfId="0" applyFont="1" applyBorder="1" applyAlignment="1">
      <alignment horizontal="center" vertical="center"/>
    </xf>
    <xf numFmtId="0" fontId="10" fillId="3"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2" borderId="12" xfId="0"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2" borderId="1" xfId="0" applyFont="1" applyFill="1" applyBorder="1" applyAlignment="1">
      <alignment horizontal="center" vertical="center"/>
    </xf>
    <xf numFmtId="9" fontId="12" fillId="2" borderId="1" xfId="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wrapText="1"/>
    </xf>
    <xf numFmtId="0" fontId="4" fillId="0" borderId="5" xfId="0" applyFont="1" applyFill="1" applyBorder="1" applyAlignment="1">
      <alignment horizont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14" fillId="2" borderId="1" xfId="0" applyFont="1" applyFill="1" applyBorder="1" applyAlignment="1">
      <alignment horizontal="center" vertical="center"/>
    </xf>
    <xf numFmtId="0" fontId="14" fillId="0" borderId="5" xfId="0" applyFont="1" applyBorder="1" applyAlignment="1">
      <alignment horizontal="center" vertical="center" wrapText="1"/>
    </xf>
    <xf numFmtId="9" fontId="5" fillId="0" borderId="1" xfId="1" applyFont="1" applyFill="1" applyBorder="1" applyAlignment="1">
      <alignment horizontal="center" vertical="center"/>
    </xf>
    <xf numFmtId="9" fontId="5" fillId="5" borderId="1" xfId="1" applyFont="1" applyFill="1" applyBorder="1" applyAlignment="1">
      <alignment horizontal="center" vertical="center"/>
    </xf>
    <xf numFmtId="164" fontId="4" fillId="0" borderId="6"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4" fontId="4" fillId="0" borderId="5" xfId="0" applyNumberFormat="1" applyFont="1" applyFill="1" applyBorder="1" applyAlignment="1">
      <alignment horizontal="center" vertical="center"/>
    </xf>
    <xf numFmtId="1" fontId="1" fillId="0" borderId="7"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Protection="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4" fillId="0" borderId="0" xfId="0" applyFont="1"/>
    <xf numFmtId="0" fontId="4" fillId="0" borderId="0" xfId="0" applyFont="1" applyFill="1"/>
    <xf numFmtId="0" fontId="4" fillId="0" borderId="0" xfId="0" applyFont="1" applyAlignment="1">
      <alignment horizontal="center" vertical="center"/>
    </xf>
    <xf numFmtId="0" fontId="4" fillId="0" borderId="0" xfId="0" applyFont="1" applyAlignment="1">
      <alignment horizontal="left"/>
    </xf>
    <xf numFmtId="0" fontId="4" fillId="0" borderId="0" xfId="0" applyFont="1" applyBorder="1" applyAlignment="1"/>
    <xf numFmtId="0" fontId="4" fillId="0" borderId="0" xfId="0" applyFont="1" applyBorder="1" applyAlignment="1">
      <alignment horizontal="center" vertical="center"/>
    </xf>
    <xf numFmtId="0" fontId="5" fillId="0" borderId="0" xfId="0" applyFont="1" applyBorder="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left"/>
    </xf>
    <xf numFmtId="0" fontId="4" fillId="0" borderId="16" xfId="0" applyFont="1" applyBorder="1"/>
    <xf numFmtId="0" fontId="14"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5"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9" fontId="1" fillId="0" borderId="1" xfId="1" applyFont="1" applyFill="1" applyBorder="1" applyAlignment="1">
      <alignment horizontal="justify" vertical="center" wrapText="1"/>
    </xf>
    <xf numFmtId="9" fontId="1" fillId="0" borderId="1" xfId="1" applyFont="1" applyFill="1" applyBorder="1" applyAlignment="1">
      <alignment horizontal="left" vertical="center" wrapText="1"/>
    </xf>
    <xf numFmtId="9" fontId="1" fillId="0" borderId="36" xfId="1" applyFont="1" applyFill="1" applyBorder="1" applyAlignment="1">
      <alignment horizontal="justify" vertical="center" wrapText="1"/>
    </xf>
    <xf numFmtId="0" fontId="1" fillId="0" borderId="1" xfId="0" applyFont="1" applyFill="1" applyBorder="1" applyAlignment="1">
      <alignment horizontal="justify" vertical="center" wrapText="1"/>
    </xf>
    <xf numFmtId="9" fontId="4" fillId="0" borderId="3" xfId="1" applyFont="1" applyFill="1" applyBorder="1" applyAlignment="1">
      <alignment horizontal="justify" vertical="center" wrapText="1"/>
    </xf>
    <xf numFmtId="0" fontId="1" fillId="0" borderId="3" xfId="0" applyFont="1" applyFill="1" applyBorder="1" applyAlignment="1">
      <alignment horizontal="justify" vertical="center" wrapText="1"/>
    </xf>
    <xf numFmtId="9" fontId="1" fillId="0" borderId="3" xfId="1" applyFont="1" applyFill="1" applyBorder="1" applyAlignment="1">
      <alignment horizontal="justify" vertical="center" wrapText="1"/>
    </xf>
    <xf numFmtId="0" fontId="4" fillId="0" borderId="3" xfId="0" applyFont="1" applyFill="1" applyBorder="1" applyAlignment="1">
      <alignment horizontal="justify" vertical="center" wrapText="1"/>
    </xf>
    <xf numFmtId="0" fontId="5" fillId="0" borderId="0" xfId="0" applyFont="1" applyAlignment="1">
      <alignment horizontal="center"/>
    </xf>
    <xf numFmtId="0" fontId="5" fillId="0" borderId="0" xfId="0" applyFont="1" applyBorder="1" applyAlignment="1">
      <alignment horizontal="center" vertical="center"/>
    </xf>
    <xf numFmtId="9" fontId="4" fillId="0" borderId="0" xfId="1" applyFont="1" applyFill="1" applyBorder="1" applyAlignment="1">
      <alignment horizontal="justify" vertical="center" wrapText="1"/>
    </xf>
    <xf numFmtId="0" fontId="11" fillId="3" borderId="46"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164" fontId="4" fillId="2" borderId="48" xfId="0" applyNumberFormat="1" applyFont="1" applyFill="1" applyBorder="1" applyAlignment="1">
      <alignment horizontal="center" vertical="center"/>
    </xf>
    <xf numFmtId="3" fontId="4" fillId="2" borderId="48" xfId="0" applyNumberFormat="1" applyFont="1" applyFill="1" applyBorder="1" applyAlignment="1">
      <alignment horizontal="center" vertical="center" wrapText="1"/>
    </xf>
    <xf numFmtId="9" fontId="12" fillId="0" borderId="48" xfId="1" applyFont="1" applyBorder="1" applyAlignment="1">
      <alignment horizontal="center" vertical="center"/>
    </xf>
    <xf numFmtId="0" fontId="4" fillId="0" borderId="1" xfId="0" applyFont="1" applyFill="1" applyBorder="1" applyAlignment="1">
      <alignment horizontal="justify" vertical="center" wrapText="1"/>
    </xf>
    <xf numFmtId="9" fontId="4" fillId="0" borderId="1" xfId="1" applyFont="1" applyFill="1" applyBorder="1" applyAlignment="1">
      <alignment horizontal="justify" vertical="center" wrapText="1"/>
    </xf>
    <xf numFmtId="0" fontId="4" fillId="2" borderId="0" xfId="0" applyFont="1" applyFill="1"/>
    <xf numFmtId="0" fontId="11" fillId="0" borderId="0" xfId="0" applyFont="1"/>
    <xf numFmtId="0" fontId="4" fillId="2" borderId="3" xfId="0" applyFont="1" applyFill="1" applyBorder="1"/>
    <xf numFmtId="14" fontId="4" fillId="2" borderId="0" xfId="0" applyNumberFormat="1"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9" fontId="5" fillId="0" borderId="5" xfId="1" applyFont="1" applyBorder="1" applyAlignment="1">
      <alignment horizontal="center" vertical="center"/>
    </xf>
    <xf numFmtId="9" fontId="5" fillId="0" borderId="12" xfId="1" applyFont="1" applyBorder="1" applyAlignment="1">
      <alignment horizontal="center" vertical="center"/>
    </xf>
    <xf numFmtId="9" fontId="5" fillId="0" borderId="18" xfId="1" applyFont="1" applyBorder="1" applyAlignment="1">
      <alignment horizontal="center" vertical="center"/>
    </xf>
    <xf numFmtId="9" fontId="5" fillId="0" borderId="2" xfId="1" applyFont="1" applyBorder="1" applyAlignment="1">
      <alignment horizontal="center" vertical="center"/>
    </xf>
    <xf numFmtId="0" fontId="11" fillId="3" borderId="1" xfId="0" applyFont="1" applyFill="1" applyBorder="1" applyAlignment="1">
      <alignment horizontal="center" vertical="center" wrapText="1"/>
    </xf>
    <xf numFmtId="9" fontId="5" fillId="0" borderId="1" xfId="1" applyFont="1" applyBorder="1" applyAlignment="1">
      <alignment horizontal="center" vertical="center"/>
    </xf>
    <xf numFmtId="0" fontId="10" fillId="3" borderId="47"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 fillId="0" borderId="50" xfId="0" applyFont="1" applyFill="1" applyBorder="1" applyAlignment="1">
      <alignment horizontal="justify" vertical="center" wrapText="1"/>
    </xf>
    <xf numFmtId="0" fontId="4" fillId="0" borderId="51" xfId="0" applyFont="1" applyFill="1" applyBorder="1" applyAlignment="1">
      <alignment horizontal="justify"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justify"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4" fillId="2" borderId="54" xfId="0" applyFont="1" applyFill="1" applyBorder="1" applyAlignment="1">
      <alignment horizontal="center" vertical="center" wrapText="1"/>
    </xf>
    <xf numFmtId="164" fontId="4" fillId="2" borderId="54" xfId="0" applyNumberFormat="1" applyFont="1" applyFill="1" applyBorder="1" applyAlignment="1">
      <alignment horizontal="center" vertical="center" wrapText="1"/>
    </xf>
    <xf numFmtId="0" fontId="4" fillId="2" borderId="54" xfId="0" applyFont="1" applyFill="1" applyBorder="1" applyAlignment="1">
      <alignment horizontal="center" vertical="center"/>
    </xf>
    <xf numFmtId="3" fontId="4" fillId="2" borderId="54" xfId="0" applyNumberFormat="1" applyFont="1" applyFill="1" applyBorder="1" applyAlignment="1">
      <alignment horizontal="center" vertical="center"/>
    </xf>
    <xf numFmtId="9" fontId="5" fillId="2" borderId="54" xfId="1" applyFont="1" applyFill="1" applyBorder="1" applyAlignment="1">
      <alignment horizontal="center" vertical="center"/>
    </xf>
    <xf numFmtId="0" fontId="5" fillId="0" borderId="32" xfId="0" applyFont="1" applyBorder="1" applyAlignment="1">
      <alignment horizontal="center"/>
    </xf>
    <xf numFmtId="0" fontId="5" fillId="0" borderId="0" xfId="0" applyFont="1" applyAlignment="1">
      <alignment horizontal="center"/>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4" fillId="0" borderId="16" xfId="0" applyFont="1" applyBorder="1" applyAlignment="1">
      <alignment horizontal="center"/>
    </xf>
    <xf numFmtId="0" fontId="10" fillId="3" borderId="3" xfId="0" applyFont="1" applyFill="1" applyBorder="1" applyAlignment="1">
      <alignment horizontal="center" vertical="center" wrapText="1"/>
    </xf>
    <xf numFmtId="0" fontId="10" fillId="3" borderId="39" xfId="0" applyFont="1" applyFill="1" applyBorder="1" applyAlignment="1">
      <alignment horizontal="center" vertical="center" wrapText="1"/>
    </xf>
    <xf numFmtId="9" fontId="12" fillId="0" borderId="5" xfId="1" applyFont="1" applyBorder="1" applyAlignment="1">
      <alignment horizontal="center" vertical="center"/>
    </xf>
    <xf numFmtId="9" fontId="12" fillId="0" borderId="12" xfId="1" applyFont="1" applyBorder="1" applyAlignment="1">
      <alignment horizontal="center" vertical="center"/>
    </xf>
    <xf numFmtId="9" fontId="12" fillId="0" borderId="18" xfId="1" applyFont="1" applyBorder="1" applyAlignment="1">
      <alignment horizontal="center" vertical="center"/>
    </xf>
    <xf numFmtId="0" fontId="5" fillId="4" borderId="19" xfId="2" applyFont="1" applyBorder="1" applyAlignment="1">
      <alignment horizontal="center" vertical="center" wrapText="1"/>
    </xf>
    <xf numFmtId="0" fontId="5" fillId="4" borderId="20" xfId="2" applyFont="1" applyBorder="1" applyAlignment="1">
      <alignment horizontal="center" vertical="center" wrapText="1"/>
    </xf>
    <xf numFmtId="0" fontId="5" fillId="4" borderId="38" xfId="2" applyFont="1" applyBorder="1" applyAlignment="1">
      <alignment horizontal="center"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0" fillId="3" borderId="45"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10" fillId="3" borderId="24" xfId="0" applyFont="1" applyFill="1" applyBorder="1" applyAlignment="1">
      <alignment horizontal="center" vertical="center" wrapText="1"/>
    </xf>
    <xf numFmtId="0" fontId="5" fillId="4" borderId="23" xfId="2" applyFont="1" applyBorder="1" applyAlignment="1">
      <alignment horizontal="center" vertical="center" wrapText="1"/>
    </xf>
    <xf numFmtId="9" fontId="5" fillId="2" borderId="47" xfId="1" applyFont="1" applyFill="1" applyBorder="1" applyAlignment="1">
      <alignment horizontal="center" vertical="center"/>
    </xf>
    <xf numFmtId="9" fontId="5" fillId="2" borderId="12" xfId="1" applyFont="1" applyFill="1" applyBorder="1" applyAlignment="1">
      <alignment horizontal="center" vertical="center"/>
    </xf>
    <xf numFmtId="9" fontId="5" fillId="2" borderId="18" xfId="1" applyFont="1" applyFill="1" applyBorder="1" applyAlignment="1">
      <alignment horizontal="center" vertical="center"/>
    </xf>
    <xf numFmtId="9" fontId="5" fillId="0" borderId="26" xfId="1" applyFont="1" applyBorder="1" applyAlignment="1">
      <alignment horizontal="center" vertical="center"/>
    </xf>
    <xf numFmtId="9" fontId="5" fillId="0" borderId="28" xfId="1" applyFont="1" applyBorder="1" applyAlignment="1">
      <alignment horizontal="center" vertical="center"/>
    </xf>
    <xf numFmtId="9" fontId="5" fillId="0" borderId="8" xfId="1" applyFont="1" applyBorder="1" applyAlignment="1">
      <alignment horizontal="center" vertical="center"/>
    </xf>
    <xf numFmtId="9" fontId="5" fillId="0" borderId="43" xfId="1" applyFont="1" applyBorder="1" applyAlignment="1">
      <alignment horizontal="center" vertical="center"/>
    </xf>
    <xf numFmtId="9" fontId="5" fillId="0" borderId="5" xfId="1" applyFont="1" applyBorder="1" applyAlignment="1">
      <alignment horizontal="center" vertical="center"/>
    </xf>
    <xf numFmtId="9" fontId="5" fillId="0" borderId="12" xfId="1" applyFont="1" applyBorder="1" applyAlignment="1">
      <alignment horizontal="center" vertical="center"/>
    </xf>
    <xf numFmtId="9" fontId="5" fillId="0" borderId="18" xfId="1" applyFont="1" applyBorder="1" applyAlignment="1">
      <alignment horizontal="center" vertical="center"/>
    </xf>
    <xf numFmtId="9" fontId="5" fillId="0" borderId="2" xfId="1" applyFont="1" applyBorder="1" applyAlignment="1">
      <alignment horizontal="center" vertical="center"/>
    </xf>
    <xf numFmtId="0" fontId="5" fillId="4" borderId="29" xfId="2" applyFont="1" applyBorder="1" applyAlignment="1">
      <alignment horizontal="center" vertical="center" wrapText="1"/>
    </xf>
    <xf numFmtId="0" fontId="5" fillId="4" borderId="30" xfId="2" applyFont="1" applyBorder="1" applyAlignment="1">
      <alignment horizontal="center" vertical="center" wrapText="1"/>
    </xf>
    <xf numFmtId="0" fontId="5" fillId="4" borderId="41" xfId="2" applyFont="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9" fontId="5" fillId="0" borderId="1" xfId="1" applyFont="1" applyBorder="1" applyAlignment="1">
      <alignment horizontal="center" vertical="center"/>
    </xf>
    <xf numFmtId="0" fontId="5" fillId="0" borderId="16" xfId="0" applyFont="1" applyBorder="1" applyAlignment="1">
      <alignment horizontal="center"/>
    </xf>
    <xf numFmtId="0" fontId="5" fillId="4" borderId="40" xfId="2" applyFont="1" applyBorder="1" applyAlignment="1">
      <alignment horizontal="center" vertical="center" wrapText="1"/>
    </xf>
    <xf numFmtId="0" fontId="5" fillId="4" borderId="36" xfId="2" applyFont="1" applyBorder="1" applyAlignment="1">
      <alignment horizontal="center" vertical="center" wrapText="1"/>
    </xf>
    <xf numFmtId="0" fontId="5" fillId="4" borderId="39" xfId="2" applyFont="1" applyBorder="1" applyAlignment="1">
      <alignment horizontal="center" vertical="center" wrapText="1"/>
    </xf>
    <xf numFmtId="0" fontId="10" fillId="3" borderId="40" xfId="0" applyFont="1" applyFill="1" applyBorder="1" applyAlignment="1">
      <alignment horizontal="center" vertical="center" wrapText="1"/>
    </xf>
  </cellXfs>
  <cellStyles count="3">
    <cellStyle name="20% - Énfasis1" xfId="2" builtinId="30"/>
    <cellStyle name="Normal" xfId="0" builtinId="0"/>
    <cellStyle name="Porcentaje" xfId="1" builtinId="5"/>
  </cellStyles>
  <dxfs count="2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s>
  <tableStyles count="0" defaultTableStyle="TableStyleMedium2" defaultPivotStyle="PivotStyleLight16"/>
  <colors>
    <mruColors>
      <color rgb="FF5FABF7"/>
      <color rgb="FFD3D38B"/>
      <color rgb="FF08539F"/>
      <color rgb="FF8FC4F9"/>
      <color rgb="FF0B7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56092</xdr:colOff>
      <xdr:row>1</xdr:row>
      <xdr:rowOff>42334</xdr:rowOff>
    </xdr:from>
    <xdr:to>
      <xdr:col>2</xdr:col>
      <xdr:colOff>1114425</xdr:colOff>
      <xdr:row>2</xdr:row>
      <xdr:rowOff>180975</xdr:rowOff>
    </xdr:to>
    <xdr:pic>
      <xdr:nvPicPr>
        <xdr:cNvPr id="2" name="Imagen 1" descr="Firma-de-correos-300x12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942" y="242359"/>
          <a:ext cx="1439333" cy="329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
  <sheetViews>
    <sheetView tabSelected="1" topLeftCell="B1" zoomScale="98" zoomScaleNormal="98" zoomScaleSheetLayoutView="80" workbookViewId="0">
      <pane xSplit="4" ySplit="6" topLeftCell="L90" activePane="bottomRight" state="frozen"/>
      <selection activeCell="B1" sqref="B1"/>
      <selection pane="topRight" activeCell="F1" sqref="F1"/>
      <selection pane="bottomLeft" activeCell="B7" sqref="B7"/>
      <selection pane="bottomRight" activeCell="C93" sqref="C93:G93"/>
    </sheetView>
  </sheetViews>
  <sheetFormatPr baseColWidth="10" defaultRowHeight="12.75" x14ac:dyDescent="0.2"/>
  <cols>
    <col min="1" max="1" width="4.85546875" style="80" customWidth="1"/>
    <col min="2" max="2" width="6.5703125" style="80" customWidth="1"/>
    <col min="3" max="3" width="18.28515625" style="80" customWidth="1"/>
    <col min="4" max="4" width="6.85546875" style="80" customWidth="1"/>
    <col min="5" max="5" width="30.7109375" style="82" customWidth="1"/>
    <col min="6" max="6" width="14.7109375" style="82" customWidth="1"/>
    <col min="7" max="7" width="14.42578125" style="80" customWidth="1"/>
    <col min="8" max="8" width="15.7109375" style="82" customWidth="1"/>
    <col min="9" max="9" width="17.85546875" style="82" customWidth="1"/>
    <col min="10" max="10" width="15" style="80" customWidth="1"/>
    <col min="11" max="11" width="11.7109375" style="80" customWidth="1"/>
    <col min="12" max="12" width="10.140625" style="80" customWidth="1"/>
    <col min="13" max="13" width="17.42578125" style="80" customWidth="1"/>
    <col min="14" max="14" width="12.5703125" style="80" customWidth="1"/>
    <col min="15" max="15" width="89.140625" style="83" customWidth="1"/>
    <col min="16" max="16" width="17.42578125" style="80" customWidth="1"/>
    <col min="17" max="16384" width="11.42578125" style="80"/>
  </cols>
  <sheetData>
    <row r="1" spans="2:16" s="77" customFormat="1" ht="13.5" thickBot="1" x14ac:dyDescent="0.25">
      <c r="E1" s="78"/>
      <c r="F1" s="78"/>
      <c r="H1" s="78"/>
      <c r="I1" s="78"/>
      <c r="O1" s="79"/>
    </row>
    <row r="2" spans="2:16" s="77" customFormat="1" x14ac:dyDescent="0.2">
      <c r="B2" s="168" t="s">
        <v>128</v>
      </c>
      <c r="C2" s="169"/>
      <c r="D2" s="169"/>
      <c r="E2" s="169"/>
      <c r="F2" s="169"/>
      <c r="G2" s="169"/>
      <c r="H2" s="169"/>
      <c r="I2" s="169"/>
      <c r="J2" s="169"/>
      <c r="K2" s="169"/>
      <c r="L2" s="169"/>
      <c r="M2" s="169"/>
      <c r="N2" s="169"/>
      <c r="O2" s="169"/>
      <c r="P2" s="170"/>
    </row>
    <row r="3" spans="2:16" x14ac:dyDescent="0.2">
      <c r="B3" s="176" t="s">
        <v>0</v>
      </c>
      <c r="C3" s="177"/>
      <c r="D3" s="177"/>
      <c r="E3" s="177"/>
      <c r="F3" s="177"/>
      <c r="G3" s="177"/>
      <c r="H3" s="177"/>
      <c r="I3" s="177"/>
      <c r="J3" s="177"/>
      <c r="K3" s="177"/>
      <c r="L3" s="177"/>
      <c r="M3" s="177"/>
      <c r="N3" s="177"/>
      <c r="O3" s="177"/>
      <c r="P3" s="178"/>
    </row>
    <row r="4" spans="2:16" ht="13.5" thickBot="1" x14ac:dyDescent="0.25">
      <c r="B4" s="171" t="s">
        <v>340</v>
      </c>
      <c r="C4" s="172"/>
      <c r="D4" s="172"/>
      <c r="E4" s="172"/>
      <c r="F4" s="172"/>
      <c r="G4" s="172"/>
      <c r="H4" s="172"/>
      <c r="I4" s="172"/>
      <c r="J4" s="172"/>
      <c r="K4" s="172"/>
      <c r="L4" s="172"/>
      <c r="M4" s="172"/>
      <c r="N4" s="172"/>
      <c r="O4" s="172"/>
      <c r="P4" s="173"/>
    </row>
    <row r="5" spans="2:16" ht="13.5" thickBot="1" x14ac:dyDescent="0.25">
      <c r="B5" s="162" t="s">
        <v>59</v>
      </c>
      <c r="C5" s="163"/>
      <c r="D5" s="163"/>
      <c r="E5" s="163"/>
      <c r="F5" s="163"/>
      <c r="G5" s="163"/>
      <c r="H5" s="163"/>
      <c r="I5" s="163"/>
      <c r="J5" s="163"/>
      <c r="K5" s="163"/>
      <c r="L5" s="163"/>
      <c r="M5" s="163"/>
      <c r="N5" s="163"/>
      <c r="O5" s="163"/>
      <c r="P5" s="180"/>
    </row>
    <row r="6" spans="2:16" ht="39" thickBot="1" x14ac:dyDescent="0.25">
      <c r="B6" s="179" t="s">
        <v>35</v>
      </c>
      <c r="C6" s="175"/>
      <c r="D6" s="174" t="s">
        <v>9</v>
      </c>
      <c r="E6" s="175"/>
      <c r="F6" s="134" t="s">
        <v>2</v>
      </c>
      <c r="G6" s="134" t="s">
        <v>7</v>
      </c>
      <c r="H6" s="134" t="s">
        <v>10</v>
      </c>
      <c r="I6" s="134" t="s">
        <v>11</v>
      </c>
      <c r="J6" s="134" t="s">
        <v>206</v>
      </c>
      <c r="K6" s="134" t="s">
        <v>39</v>
      </c>
      <c r="L6" s="134" t="s">
        <v>1</v>
      </c>
      <c r="M6" s="134" t="s">
        <v>213</v>
      </c>
      <c r="N6" s="134" t="s">
        <v>8</v>
      </c>
      <c r="O6" s="135" t="s">
        <v>323</v>
      </c>
      <c r="P6" s="136" t="s">
        <v>41</v>
      </c>
    </row>
    <row r="7" spans="2:16" ht="76.5" x14ac:dyDescent="0.2">
      <c r="B7" s="109" t="s">
        <v>13</v>
      </c>
      <c r="C7" s="110" t="s">
        <v>12</v>
      </c>
      <c r="D7" s="111" t="s">
        <v>50</v>
      </c>
      <c r="E7" s="111" t="s">
        <v>155</v>
      </c>
      <c r="F7" s="111" t="s">
        <v>43</v>
      </c>
      <c r="G7" s="111" t="s">
        <v>42</v>
      </c>
      <c r="H7" s="111" t="s">
        <v>51</v>
      </c>
      <c r="I7" s="112">
        <v>44377</v>
      </c>
      <c r="J7" s="113">
        <v>1</v>
      </c>
      <c r="K7" s="113">
        <v>1</v>
      </c>
      <c r="L7" s="114">
        <f>+K7/J7</f>
        <v>1</v>
      </c>
      <c r="M7" s="114" t="s">
        <v>210</v>
      </c>
      <c r="N7" s="181">
        <f>AVERAGE(L7:L11)</f>
        <v>0.83333333333333337</v>
      </c>
      <c r="O7" s="137" t="s">
        <v>337</v>
      </c>
      <c r="P7" s="184">
        <f>AVERAGE(N7,N17,N41,N65,N82)</f>
        <v>0.70760101010101006</v>
      </c>
    </row>
    <row r="8" spans="2:16" ht="38.25" x14ac:dyDescent="0.2">
      <c r="B8" s="125" t="s">
        <v>29</v>
      </c>
      <c r="C8" s="132" t="s">
        <v>52</v>
      </c>
      <c r="D8" s="1" t="s">
        <v>53</v>
      </c>
      <c r="E8" s="1" t="s">
        <v>156</v>
      </c>
      <c r="F8" s="1" t="s">
        <v>108</v>
      </c>
      <c r="G8" s="1" t="s">
        <v>42</v>
      </c>
      <c r="H8" s="1" t="s">
        <v>51</v>
      </c>
      <c r="I8" s="2">
        <v>44227</v>
      </c>
      <c r="J8" s="3">
        <v>1</v>
      </c>
      <c r="K8" s="3">
        <v>1</v>
      </c>
      <c r="L8" s="133">
        <f>+K8/J8</f>
        <v>1</v>
      </c>
      <c r="M8" s="133" t="s">
        <v>210</v>
      </c>
      <c r="N8" s="182"/>
      <c r="O8" s="138" t="s">
        <v>326</v>
      </c>
      <c r="P8" s="185"/>
    </row>
    <row r="9" spans="2:16" ht="51" x14ac:dyDescent="0.2">
      <c r="B9" s="125" t="s">
        <v>30</v>
      </c>
      <c r="C9" s="124" t="s">
        <v>14</v>
      </c>
      <c r="D9" s="1" t="s">
        <v>54</v>
      </c>
      <c r="E9" s="1" t="s">
        <v>157</v>
      </c>
      <c r="F9" s="1" t="s">
        <v>44</v>
      </c>
      <c r="G9" s="1" t="s">
        <v>42</v>
      </c>
      <c r="H9" s="1" t="s">
        <v>51</v>
      </c>
      <c r="I9" s="5">
        <v>44227</v>
      </c>
      <c r="J9" s="4">
        <v>1</v>
      </c>
      <c r="K9" s="3">
        <v>1</v>
      </c>
      <c r="L9" s="133">
        <f>+K9/J9</f>
        <v>1</v>
      </c>
      <c r="M9" s="133" t="s">
        <v>210</v>
      </c>
      <c r="N9" s="182"/>
      <c r="O9" s="139" t="s">
        <v>325</v>
      </c>
      <c r="P9" s="185"/>
    </row>
    <row r="10" spans="2:16" ht="77.25" thickBot="1" x14ac:dyDescent="0.25">
      <c r="B10" s="125" t="s">
        <v>55</v>
      </c>
      <c r="C10" s="132" t="s">
        <v>16</v>
      </c>
      <c r="D10" s="1" t="s">
        <v>56</v>
      </c>
      <c r="E10" s="1" t="s">
        <v>158</v>
      </c>
      <c r="F10" s="1" t="s">
        <v>219</v>
      </c>
      <c r="G10" s="1" t="s">
        <v>42</v>
      </c>
      <c r="H10" s="1" t="s">
        <v>159</v>
      </c>
      <c r="I10" s="5" t="s">
        <v>349</v>
      </c>
      <c r="J10" s="4">
        <v>4</v>
      </c>
      <c r="K10" s="3">
        <v>2</v>
      </c>
      <c r="L10" s="133">
        <f>+K10/J10</f>
        <v>0.5</v>
      </c>
      <c r="M10" s="133" t="s">
        <v>212</v>
      </c>
      <c r="N10" s="182"/>
      <c r="O10" s="140" t="s">
        <v>387</v>
      </c>
      <c r="P10" s="185"/>
    </row>
    <row r="11" spans="2:16" s="117" customFormat="1" ht="87" customHeight="1" thickBot="1" x14ac:dyDescent="0.25">
      <c r="B11" s="141" t="s">
        <v>57</v>
      </c>
      <c r="C11" s="142" t="s">
        <v>18</v>
      </c>
      <c r="D11" s="143" t="s">
        <v>58</v>
      </c>
      <c r="E11" s="143" t="s">
        <v>160</v>
      </c>
      <c r="F11" s="143" t="s">
        <v>45</v>
      </c>
      <c r="G11" s="143" t="s">
        <v>42</v>
      </c>
      <c r="H11" s="143" t="s">
        <v>19</v>
      </c>
      <c r="I11" s="144" t="s">
        <v>361</v>
      </c>
      <c r="J11" s="145">
        <v>3</v>
      </c>
      <c r="K11" s="146">
        <v>2</v>
      </c>
      <c r="L11" s="147">
        <f>+K11/J11</f>
        <v>0.66666666666666663</v>
      </c>
      <c r="M11" s="147" t="s">
        <v>212</v>
      </c>
      <c r="N11" s="183"/>
      <c r="O11" s="140" t="s">
        <v>408</v>
      </c>
      <c r="P11" s="185"/>
    </row>
    <row r="12" spans="2:16" ht="13.5" thickBot="1" x14ac:dyDescent="0.25">
      <c r="B12" s="192" t="s">
        <v>205</v>
      </c>
      <c r="C12" s="193"/>
      <c r="D12" s="193"/>
      <c r="E12" s="193"/>
      <c r="F12" s="193"/>
      <c r="G12" s="193"/>
      <c r="H12" s="193"/>
      <c r="I12" s="193"/>
      <c r="J12" s="193"/>
      <c r="K12" s="193"/>
      <c r="L12" s="193"/>
      <c r="M12" s="193"/>
      <c r="N12" s="193"/>
      <c r="O12" s="194"/>
      <c r="P12" s="186"/>
    </row>
    <row r="13" spans="2:16" ht="38.25" x14ac:dyDescent="0.2">
      <c r="B13" s="165" t="s">
        <v>35</v>
      </c>
      <c r="C13" s="166"/>
      <c r="D13" s="167" t="s">
        <v>9</v>
      </c>
      <c r="E13" s="166"/>
      <c r="F13" s="24" t="s">
        <v>2</v>
      </c>
      <c r="G13" s="24" t="s">
        <v>7</v>
      </c>
      <c r="H13" s="24" t="s">
        <v>10</v>
      </c>
      <c r="I13" s="24" t="s">
        <v>11</v>
      </c>
      <c r="J13" s="24" t="s">
        <v>206</v>
      </c>
      <c r="K13" s="24" t="s">
        <v>39</v>
      </c>
      <c r="L13" s="24" t="s">
        <v>1</v>
      </c>
      <c r="M13" s="24" t="s">
        <v>213</v>
      </c>
      <c r="N13" s="24" t="s">
        <v>8</v>
      </c>
      <c r="O13" s="38" t="s">
        <v>127</v>
      </c>
      <c r="P13" s="186"/>
    </row>
    <row r="14" spans="2:16" s="118" customFormat="1" ht="13.5" thickBot="1" x14ac:dyDescent="0.25">
      <c r="B14" s="195" t="s">
        <v>207</v>
      </c>
      <c r="C14" s="196"/>
      <c r="D14" s="196"/>
      <c r="E14" s="196"/>
      <c r="F14" s="196"/>
      <c r="G14" s="196"/>
      <c r="H14" s="196"/>
      <c r="I14" s="196"/>
      <c r="J14" s="196"/>
      <c r="K14" s="196"/>
      <c r="L14" s="196"/>
      <c r="M14" s="196"/>
      <c r="N14" s="196"/>
      <c r="O14" s="197"/>
      <c r="P14" s="186"/>
    </row>
    <row r="15" spans="2:16" ht="13.5" thickBot="1" x14ac:dyDescent="0.25">
      <c r="B15" s="162" t="s">
        <v>61</v>
      </c>
      <c r="C15" s="163"/>
      <c r="D15" s="163"/>
      <c r="E15" s="163"/>
      <c r="F15" s="163"/>
      <c r="G15" s="163"/>
      <c r="H15" s="163"/>
      <c r="I15" s="163"/>
      <c r="J15" s="163"/>
      <c r="K15" s="163"/>
      <c r="L15" s="163"/>
      <c r="M15" s="163"/>
      <c r="N15" s="163"/>
      <c r="O15" s="164"/>
      <c r="P15" s="186"/>
    </row>
    <row r="16" spans="2:16" ht="38.25" x14ac:dyDescent="0.2">
      <c r="B16" s="165" t="s">
        <v>35</v>
      </c>
      <c r="C16" s="166"/>
      <c r="D16" s="167" t="s">
        <v>9</v>
      </c>
      <c r="E16" s="166"/>
      <c r="F16" s="24" t="s">
        <v>2</v>
      </c>
      <c r="G16" s="24" t="s">
        <v>7</v>
      </c>
      <c r="H16" s="24" t="s">
        <v>10</v>
      </c>
      <c r="I16" s="24" t="s">
        <v>11</v>
      </c>
      <c r="J16" s="24" t="s">
        <v>206</v>
      </c>
      <c r="K16" s="24" t="s">
        <v>39</v>
      </c>
      <c r="L16" s="24" t="s">
        <v>40</v>
      </c>
      <c r="M16" s="35" t="s">
        <v>213</v>
      </c>
      <c r="N16" s="35" t="s">
        <v>8</v>
      </c>
      <c r="O16" s="58" t="s">
        <v>127</v>
      </c>
      <c r="P16" s="186"/>
    </row>
    <row r="17" spans="2:16" ht="76.5" x14ac:dyDescent="0.2">
      <c r="B17" s="152" t="s">
        <v>15</v>
      </c>
      <c r="C17" s="150" t="s">
        <v>3</v>
      </c>
      <c r="D17" s="6" t="s">
        <v>62</v>
      </c>
      <c r="E17" s="6" t="s">
        <v>238</v>
      </c>
      <c r="F17" s="6" t="s">
        <v>161</v>
      </c>
      <c r="G17" s="1" t="s">
        <v>42</v>
      </c>
      <c r="H17" s="6" t="s">
        <v>129</v>
      </c>
      <c r="I17" s="7">
        <v>44227</v>
      </c>
      <c r="J17" s="12">
        <v>1</v>
      </c>
      <c r="K17" s="20">
        <v>1</v>
      </c>
      <c r="L17" s="133">
        <f>+K17/J17</f>
        <v>1</v>
      </c>
      <c r="M17" s="30" t="s">
        <v>210</v>
      </c>
      <c r="N17" s="200">
        <f>AVERAGE(L17:L38)</f>
        <v>0.71969696969696961</v>
      </c>
      <c r="O17" s="115" t="s">
        <v>327</v>
      </c>
      <c r="P17" s="186"/>
    </row>
    <row r="18" spans="2:16" ht="63.75" x14ac:dyDescent="0.2">
      <c r="B18" s="155"/>
      <c r="C18" s="154"/>
      <c r="D18" s="6" t="s">
        <v>63</v>
      </c>
      <c r="E18" s="6" t="s">
        <v>358</v>
      </c>
      <c r="F18" s="6" t="s">
        <v>162</v>
      </c>
      <c r="G18" s="1" t="s">
        <v>42</v>
      </c>
      <c r="H18" s="6" t="s">
        <v>119</v>
      </c>
      <c r="I18" s="7">
        <v>44228</v>
      </c>
      <c r="J18" s="12">
        <v>1</v>
      </c>
      <c r="K18" s="20">
        <v>1</v>
      </c>
      <c r="L18" s="133">
        <f t="shared" ref="L18:L38" si="0">+K18/J18</f>
        <v>1</v>
      </c>
      <c r="M18" s="30" t="s">
        <v>210</v>
      </c>
      <c r="N18" s="200"/>
      <c r="O18" s="116" t="s">
        <v>324</v>
      </c>
      <c r="P18" s="186"/>
    </row>
    <row r="19" spans="2:16" ht="38.25" x14ac:dyDescent="0.2">
      <c r="B19" s="155"/>
      <c r="C19" s="154"/>
      <c r="D19" s="31" t="s">
        <v>131</v>
      </c>
      <c r="E19" s="32" t="s">
        <v>163</v>
      </c>
      <c r="F19" s="33" t="s">
        <v>46</v>
      </c>
      <c r="G19" s="1" t="s">
        <v>42</v>
      </c>
      <c r="H19" s="59" t="s">
        <v>64</v>
      </c>
      <c r="I19" s="7">
        <v>44316</v>
      </c>
      <c r="J19" s="12">
        <v>1</v>
      </c>
      <c r="K19" s="20">
        <v>1</v>
      </c>
      <c r="L19" s="133">
        <f t="shared" si="0"/>
        <v>1</v>
      </c>
      <c r="M19" s="48" t="s">
        <v>210</v>
      </c>
      <c r="N19" s="200"/>
      <c r="O19" s="101" t="s">
        <v>335</v>
      </c>
      <c r="P19" s="186"/>
    </row>
    <row r="20" spans="2:16" ht="76.5" x14ac:dyDescent="0.2">
      <c r="B20" s="155"/>
      <c r="C20" s="154"/>
      <c r="D20" s="31" t="s">
        <v>133</v>
      </c>
      <c r="E20" s="1" t="s">
        <v>220</v>
      </c>
      <c r="F20" s="60" t="s">
        <v>164</v>
      </c>
      <c r="G20" s="1" t="s">
        <v>42</v>
      </c>
      <c r="H20" s="60" t="s">
        <v>221</v>
      </c>
      <c r="I20" s="7" t="s">
        <v>130</v>
      </c>
      <c r="J20" s="12">
        <v>12</v>
      </c>
      <c r="K20" s="75">
        <v>8</v>
      </c>
      <c r="L20" s="30">
        <f t="shared" si="0"/>
        <v>0.66666666666666663</v>
      </c>
      <c r="M20" s="48" t="s">
        <v>212</v>
      </c>
      <c r="N20" s="200"/>
      <c r="O20" s="101" t="s">
        <v>382</v>
      </c>
      <c r="P20" s="186"/>
    </row>
    <row r="21" spans="2:16" ht="89.25" x14ac:dyDescent="0.2">
      <c r="B21" s="155"/>
      <c r="C21" s="154"/>
      <c r="D21" s="6" t="s">
        <v>134</v>
      </c>
      <c r="E21" s="6" t="s">
        <v>165</v>
      </c>
      <c r="F21" s="6" t="s">
        <v>166</v>
      </c>
      <c r="G21" s="6" t="s">
        <v>42</v>
      </c>
      <c r="H21" s="6" t="s">
        <v>132</v>
      </c>
      <c r="I21" s="7" t="s">
        <v>348</v>
      </c>
      <c r="J21" s="12">
        <v>2</v>
      </c>
      <c r="K21" s="75">
        <v>1</v>
      </c>
      <c r="L21" s="30">
        <f t="shared" si="0"/>
        <v>0.5</v>
      </c>
      <c r="M21" s="30" t="s">
        <v>212</v>
      </c>
      <c r="N21" s="200"/>
      <c r="O21" s="101" t="s">
        <v>373</v>
      </c>
      <c r="P21" s="186"/>
    </row>
    <row r="22" spans="2:16" ht="63.75" x14ac:dyDescent="0.2">
      <c r="B22" s="155"/>
      <c r="C22" s="154"/>
      <c r="D22" s="6" t="s">
        <v>135</v>
      </c>
      <c r="E22" s="6" t="s">
        <v>167</v>
      </c>
      <c r="F22" s="6" t="s">
        <v>168</v>
      </c>
      <c r="G22" s="1" t="s">
        <v>42</v>
      </c>
      <c r="H22" s="6" t="s">
        <v>132</v>
      </c>
      <c r="I22" s="7" t="s">
        <v>232</v>
      </c>
      <c r="J22" s="12">
        <v>2</v>
      </c>
      <c r="K22" s="20">
        <v>1</v>
      </c>
      <c r="L22" s="30">
        <f t="shared" si="0"/>
        <v>0.5</v>
      </c>
      <c r="M22" s="30" t="s">
        <v>212</v>
      </c>
      <c r="N22" s="200"/>
      <c r="O22" s="101" t="s">
        <v>374</v>
      </c>
      <c r="P22" s="186"/>
    </row>
    <row r="23" spans="2:16" s="117" customFormat="1" ht="102" x14ac:dyDescent="0.2">
      <c r="B23" s="155"/>
      <c r="C23" s="154"/>
      <c r="D23" s="6" t="s">
        <v>169</v>
      </c>
      <c r="E23" s="6" t="s">
        <v>222</v>
      </c>
      <c r="F23" s="6" t="s">
        <v>225</v>
      </c>
      <c r="G23" s="1" t="s">
        <v>42</v>
      </c>
      <c r="H23" s="60" t="s">
        <v>51</v>
      </c>
      <c r="I23" s="7" t="s">
        <v>229</v>
      </c>
      <c r="J23" s="12">
        <v>2</v>
      </c>
      <c r="K23" s="75">
        <v>1</v>
      </c>
      <c r="L23" s="30">
        <f t="shared" si="0"/>
        <v>0.5</v>
      </c>
      <c r="M23" s="30" t="s">
        <v>212</v>
      </c>
      <c r="N23" s="200"/>
      <c r="O23" s="116" t="s">
        <v>388</v>
      </c>
      <c r="P23" s="186"/>
    </row>
    <row r="24" spans="2:16" ht="63.75" x14ac:dyDescent="0.2">
      <c r="B24" s="155"/>
      <c r="C24" s="154"/>
      <c r="D24" s="6" t="s">
        <v>170</v>
      </c>
      <c r="E24" s="32" t="s">
        <v>223</v>
      </c>
      <c r="F24" s="33" t="s">
        <v>226</v>
      </c>
      <c r="G24" s="1" t="s">
        <v>42</v>
      </c>
      <c r="H24" s="1" t="s">
        <v>334</v>
      </c>
      <c r="I24" s="7" t="s">
        <v>231</v>
      </c>
      <c r="J24" s="12">
        <v>3</v>
      </c>
      <c r="K24" s="75">
        <v>2</v>
      </c>
      <c r="L24" s="30">
        <f t="shared" si="0"/>
        <v>0.66666666666666663</v>
      </c>
      <c r="M24" s="30" t="s">
        <v>212</v>
      </c>
      <c r="N24" s="200"/>
      <c r="O24" s="98" t="s">
        <v>384</v>
      </c>
      <c r="P24" s="186"/>
    </row>
    <row r="25" spans="2:16" ht="63.75" x14ac:dyDescent="0.2">
      <c r="B25" s="155"/>
      <c r="C25" s="154"/>
      <c r="D25" s="6" t="s">
        <v>171</v>
      </c>
      <c r="E25" s="1" t="s">
        <v>224</v>
      </c>
      <c r="F25" s="1" t="s">
        <v>227</v>
      </c>
      <c r="G25" s="6" t="s">
        <v>42</v>
      </c>
      <c r="H25" s="1" t="s">
        <v>322</v>
      </c>
      <c r="I25" s="7" t="s">
        <v>230</v>
      </c>
      <c r="J25" s="50">
        <v>2</v>
      </c>
      <c r="K25" s="75">
        <v>1</v>
      </c>
      <c r="L25" s="30">
        <f t="shared" si="0"/>
        <v>0.5</v>
      </c>
      <c r="M25" s="133" t="s">
        <v>212</v>
      </c>
      <c r="N25" s="200"/>
      <c r="O25" s="116" t="s">
        <v>341</v>
      </c>
      <c r="P25" s="186"/>
    </row>
    <row r="26" spans="2:16" ht="51" x14ac:dyDescent="0.2">
      <c r="B26" s="155"/>
      <c r="C26" s="154"/>
      <c r="D26" s="6" t="s">
        <v>172</v>
      </c>
      <c r="E26" s="32" t="s">
        <v>228</v>
      </c>
      <c r="F26" s="1" t="s">
        <v>138</v>
      </c>
      <c r="G26" s="1" t="s">
        <v>42</v>
      </c>
      <c r="H26" s="1" t="s">
        <v>64</v>
      </c>
      <c r="I26" s="7" t="s">
        <v>229</v>
      </c>
      <c r="J26" s="50">
        <v>2</v>
      </c>
      <c r="K26" s="96">
        <v>1</v>
      </c>
      <c r="L26" s="30">
        <f t="shared" si="0"/>
        <v>0.5</v>
      </c>
      <c r="M26" s="133" t="s">
        <v>212</v>
      </c>
      <c r="N26" s="200"/>
      <c r="O26" s="116" t="s">
        <v>389</v>
      </c>
      <c r="P26" s="186"/>
    </row>
    <row r="27" spans="2:16" ht="76.5" x14ac:dyDescent="0.2">
      <c r="B27" s="155"/>
      <c r="C27" s="154"/>
      <c r="D27" s="6" t="s">
        <v>173</v>
      </c>
      <c r="E27" s="6" t="s">
        <v>233</v>
      </c>
      <c r="F27" s="6" t="s">
        <v>237</v>
      </c>
      <c r="G27" s="1" t="s">
        <v>42</v>
      </c>
      <c r="H27" s="6" t="s">
        <v>239</v>
      </c>
      <c r="I27" s="7" t="s">
        <v>229</v>
      </c>
      <c r="J27" s="12">
        <v>2</v>
      </c>
      <c r="K27" s="96">
        <v>1</v>
      </c>
      <c r="L27" s="30">
        <f t="shared" si="0"/>
        <v>0.5</v>
      </c>
      <c r="M27" s="30" t="s">
        <v>212</v>
      </c>
      <c r="N27" s="200"/>
      <c r="O27" s="100" t="s">
        <v>383</v>
      </c>
      <c r="P27" s="186"/>
    </row>
    <row r="28" spans="2:16" ht="102" x14ac:dyDescent="0.2">
      <c r="B28" s="155"/>
      <c r="C28" s="154"/>
      <c r="D28" s="6" t="s">
        <v>174</v>
      </c>
      <c r="E28" s="6" t="s">
        <v>234</v>
      </c>
      <c r="F28" s="6" t="s">
        <v>237</v>
      </c>
      <c r="G28" s="1" t="s">
        <v>42</v>
      </c>
      <c r="H28" s="6" t="s">
        <v>239</v>
      </c>
      <c r="I28" s="7" t="s">
        <v>229</v>
      </c>
      <c r="J28" s="12">
        <v>2</v>
      </c>
      <c r="K28" s="96">
        <v>1</v>
      </c>
      <c r="L28" s="30">
        <f t="shared" si="0"/>
        <v>0.5</v>
      </c>
      <c r="M28" s="30" t="s">
        <v>212</v>
      </c>
      <c r="N28" s="200"/>
      <c r="O28" s="98" t="s">
        <v>375</v>
      </c>
      <c r="P28" s="186"/>
    </row>
    <row r="29" spans="2:16" ht="216.75" x14ac:dyDescent="0.2">
      <c r="B29" s="153"/>
      <c r="C29" s="151"/>
      <c r="D29" s="6" t="s">
        <v>235</v>
      </c>
      <c r="E29" s="6" t="s">
        <v>236</v>
      </c>
      <c r="F29" s="6" t="s">
        <v>237</v>
      </c>
      <c r="G29" s="1" t="s">
        <v>42</v>
      </c>
      <c r="H29" s="6" t="s">
        <v>239</v>
      </c>
      <c r="I29" s="7" t="s">
        <v>229</v>
      </c>
      <c r="J29" s="12">
        <v>2</v>
      </c>
      <c r="K29" s="96">
        <v>1</v>
      </c>
      <c r="L29" s="30">
        <f t="shared" si="0"/>
        <v>0.5</v>
      </c>
      <c r="M29" s="30" t="s">
        <v>212</v>
      </c>
      <c r="N29" s="200"/>
      <c r="O29" s="99" t="s">
        <v>376</v>
      </c>
      <c r="P29" s="186"/>
    </row>
    <row r="30" spans="2:16" ht="89.25" x14ac:dyDescent="0.2">
      <c r="B30" s="199" t="s">
        <v>24</v>
      </c>
      <c r="C30" s="198" t="s">
        <v>20</v>
      </c>
      <c r="D30" s="1" t="s">
        <v>65</v>
      </c>
      <c r="E30" s="1" t="s">
        <v>175</v>
      </c>
      <c r="F30" s="1" t="s">
        <v>37</v>
      </c>
      <c r="G30" s="1" t="s">
        <v>42</v>
      </c>
      <c r="H30" s="1" t="s">
        <v>177</v>
      </c>
      <c r="I30" s="7" t="s">
        <v>338</v>
      </c>
      <c r="J30" s="12">
        <v>4</v>
      </c>
      <c r="K30" s="96">
        <v>2</v>
      </c>
      <c r="L30" s="30">
        <f t="shared" si="0"/>
        <v>0.5</v>
      </c>
      <c r="M30" s="30" t="s">
        <v>212</v>
      </c>
      <c r="N30" s="200"/>
      <c r="O30" s="98" t="s">
        <v>342</v>
      </c>
      <c r="P30" s="186"/>
    </row>
    <row r="31" spans="2:16" ht="63.75" x14ac:dyDescent="0.2">
      <c r="B31" s="199"/>
      <c r="C31" s="198"/>
      <c r="D31" s="1" t="s">
        <v>66</v>
      </c>
      <c r="E31" s="60" t="s">
        <v>176</v>
      </c>
      <c r="F31" s="1" t="s">
        <v>240</v>
      </c>
      <c r="G31" s="1" t="s">
        <v>42</v>
      </c>
      <c r="H31" s="6" t="s">
        <v>132</v>
      </c>
      <c r="I31" s="7" t="s">
        <v>339</v>
      </c>
      <c r="J31" s="12">
        <v>2</v>
      </c>
      <c r="K31" s="96">
        <v>1</v>
      </c>
      <c r="L31" s="30">
        <f t="shared" si="0"/>
        <v>0.5</v>
      </c>
      <c r="M31" s="30" t="s">
        <v>212</v>
      </c>
      <c r="N31" s="200"/>
      <c r="O31" s="98" t="s">
        <v>363</v>
      </c>
      <c r="P31" s="186"/>
    </row>
    <row r="32" spans="2:16" ht="38.25" x14ac:dyDescent="0.2">
      <c r="B32" s="199"/>
      <c r="C32" s="198"/>
      <c r="D32" s="1" t="s">
        <v>67</v>
      </c>
      <c r="E32" s="91" t="s">
        <v>242</v>
      </c>
      <c r="F32" s="1" t="s">
        <v>241</v>
      </c>
      <c r="G32" s="1" t="s">
        <v>42</v>
      </c>
      <c r="H32" s="6" t="s">
        <v>243</v>
      </c>
      <c r="I32" s="7">
        <v>44316</v>
      </c>
      <c r="J32" s="12">
        <v>1</v>
      </c>
      <c r="K32" s="34">
        <v>1</v>
      </c>
      <c r="L32" s="30">
        <f t="shared" si="0"/>
        <v>1</v>
      </c>
      <c r="M32" s="133" t="s">
        <v>210</v>
      </c>
      <c r="N32" s="200"/>
      <c r="O32" s="115" t="s">
        <v>328</v>
      </c>
      <c r="P32" s="186"/>
    </row>
    <row r="33" spans="1:16" ht="229.5" x14ac:dyDescent="0.2">
      <c r="B33" s="127" t="s">
        <v>353</v>
      </c>
      <c r="C33" s="126" t="s">
        <v>354</v>
      </c>
      <c r="D33" s="1" t="s">
        <v>355</v>
      </c>
      <c r="E33" s="1" t="s">
        <v>356</v>
      </c>
      <c r="F33" s="1" t="s">
        <v>138</v>
      </c>
      <c r="G33" s="1" t="s">
        <v>42</v>
      </c>
      <c r="H33" s="6" t="s">
        <v>64</v>
      </c>
      <c r="I33" s="7" t="s">
        <v>339</v>
      </c>
      <c r="J33" s="12">
        <v>2</v>
      </c>
      <c r="K33" s="96">
        <v>1</v>
      </c>
      <c r="L33" s="30">
        <f t="shared" si="0"/>
        <v>0.5</v>
      </c>
      <c r="M33" s="133" t="s">
        <v>212</v>
      </c>
      <c r="N33" s="200"/>
      <c r="O33" s="115" t="s">
        <v>390</v>
      </c>
      <c r="P33" s="186"/>
    </row>
    <row r="34" spans="1:16" ht="38.25" x14ac:dyDescent="0.2">
      <c r="B34" s="152" t="s">
        <v>69</v>
      </c>
      <c r="C34" s="150" t="s">
        <v>21</v>
      </c>
      <c r="D34" s="1" t="s">
        <v>68</v>
      </c>
      <c r="E34" s="8" t="s">
        <v>178</v>
      </c>
      <c r="F34" s="8" t="s">
        <v>71</v>
      </c>
      <c r="G34" s="1" t="s">
        <v>42</v>
      </c>
      <c r="H34" s="1" t="s">
        <v>64</v>
      </c>
      <c r="I34" s="9">
        <v>44316</v>
      </c>
      <c r="J34" s="12">
        <v>1</v>
      </c>
      <c r="K34" s="34">
        <v>1</v>
      </c>
      <c r="L34" s="30">
        <f t="shared" si="0"/>
        <v>1</v>
      </c>
      <c r="M34" s="133" t="s">
        <v>210</v>
      </c>
      <c r="N34" s="200"/>
      <c r="O34" s="115" t="s">
        <v>329</v>
      </c>
      <c r="P34" s="186"/>
    </row>
    <row r="35" spans="1:16" ht="51" x14ac:dyDescent="0.2">
      <c r="B35" s="155"/>
      <c r="C35" s="154"/>
      <c r="D35" s="1" t="s">
        <v>70</v>
      </c>
      <c r="E35" s="1" t="s">
        <v>179</v>
      </c>
      <c r="F35" s="1" t="s">
        <v>22</v>
      </c>
      <c r="G35" s="1" t="s">
        <v>42</v>
      </c>
      <c r="H35" s="1" t="s">
        <v>64</v>
      </c>
      <c r="I35" s="7">
        <v>44316</v>
      </c>
      <c r="J35" s="12">
        <v>1</v>
      </c>
      <c r="K35" s="34">
        <v>1</v>
      </c>
      <c r="L35" s="30">
        <f t="shared" si="0"/>
        <v>1</v>
      </c>
      <c r="M35" s="133" t="s">
        <v>210</v>
      </c>
      <c r="N35" s="200"/>
      <c r="O35" s="101" t="s">
        <v>330</v>
      </c>
      <c r="P35" s="186"/>
    </row>
    <row r="36" spans="1:16" ht="51" x14ac:dyDescent="0.2">
      <c r="A36" s="119"/>
      <c r="B36" s="155"/>
      <c r="C36" s="154"/>
      <c r="D36" s="1" t="s">
        <v>72</v>
      </c>
      <c r="E36" s="32" t="s">
        <v>180</v>
      </c>
      <c r="F36" s="32" t="s">
        <v>47</v>
      </c>
      <c r="G36" s="1" t="s">
        <v>42</v>
      </c>
      <c r="H36" s="1" t="s">
        <v>64</v>
      </c>
      <c r="I36" s="9">
        <v>44316</v>
      </c>
      <c r="J36" s="12">
        <v>1</v>
      </c>
      <c r="K36" s="34">
        <v>1</v>
      </c>
      <c r="L36" s="133">
        <f t="shared" si="0"/>
        <v>1</v>
      </c>
      <c r="M36" s="30" t="s">
        <v>210</v>
      </c>
      <c r="N36" s="200"/>
      <c r="O36" s="101" t="s">
        <v>330</v>
      </c>
      <c r="P36" s="186"/>
    </row>
    <row r="37" spans="1:16" ht="51" x14ac:dyDescent="0.2">
      <c r="A37" s="119"/>
      <c r="B37" s="155"/>
      <c r="C37" s="154"/>
      <c r="D37" s="1" t="s">
        <v>244</v>
      </c>
      <c r="E37" s="60" t="s">
        <v>245</v>
      </c>
      <c r="F37" s="65" t="s">
        <v>36</v>
      </c>
      <c r="G37" s="1" t="s">
        <v>42</v>
      </c>
      <c r="H37" s="70" t="s">
        <v>19</v>
      </c>
      <c r="I37" s="7">
        <v>44316</v>
      </c>
      <c r="J37" s="12">
        <v>1</v>
      </c>
      <c r="K37" s="34">
        <v>1</v>
      </c>
      <c r="L37" s="30">
        <f t="shared" si="0"/>
        <v>1</v>
      </c>
      <c r="M37" s="30" t="s">
        <v>210</v>
      </c>
      <c r="N37" s="200"/>
      <c r="O37" s="101" t="s">
        <v>331</v>
      </c>
      <c r="P37" s="186"/>
    </row>
    <row r="38" spans="1:16" s="117" customFormat="1" ht="38.25" x14ac:dyDescent="0.2">
      <c r="A38" s="119"/>
      <c r="B38" s="153"/>
      <c r="C38" s="151"/>
      <c r="D38" s="6" t="s">
        <v>73</v>
      </c>
      <c r="E38" s="60" t="s">
        <v>246</v>
      </c>
      <c r="F38" s="37" t="s">
        <v>48</v>
      </c>
      <c r="G38" s="1" t="s">
        <v>42</v>
      </c>
      <c r="H38" s="1" t="s">
        <v>64</v>
      </c>
      <c r="I38" s="9">
        <v>44316</v>
      </c>
      <c r="J38" s="12">
        <v>1</v>
      </c>
      <c r="K38" s="36">
        <v>1</v>
      </c>
      <c r="L38" s="133">
        <f t="shared" si="0"/>
        <v>1</v>
      </c>
      <c r="M38" s="30" t="s">
        <v>210</v>
      </c>
      <c r="N38" s="200"/>
      <c r="O38" s="101" t="s">
        <v>332</v>
      </c>
      <c r="P38" s="186"/>
    </row>
    <row r="39" spans="1:16" s="117" customFormat="1" ht="13.5" thickBot="1" x14ac:dyDescent="0.25">
      <c r="B39" s="192" t="s">
        <v>109</v>
      </c>
      <c r="C39" s="193"/>
      <c r="D39" s="193"/>
      <c r="E39" s="193"/>
      <c r="F39" s="193"/>
      <c r="G39" s="193"/>
      <c r="H39" s="193"/>
      <c r="I39" s="193"/>
      <c r="J39" s="193"/>
      <c r="K39" s="193"/>
      <c r="L39" s="193"/>
      <c r="M39" s="193"/>
      <c r="N39" s="193"/>
      <c r="O39" s="194"/>
      <c r="P39" s="186"/>
    </row>
    <row r="40" spans="1:16" ht="38.25" x14ac:dyDescent="0.2">
      <c r="B40" s="165" t="s">
        <v>35</v>
      </c>
      <c r="C40" s="166"/>
      <c r="D40" s="167" t="s">
        <v>9</v>
      </c>
      <c r="E40" s="166"/>
      <c r="F40" s="24" t="s">
        <v>2</v>
      </c>
      <c r="G40" s="24" t="s">
        <v>7</v>
      </c>
      <c r="H40" s="24" t="s">
        <v>10</v>
      </c>
      <c r="I40" s="24" t="s">
        <v>11</v>
      </c>
      <c r="J40" s="24" t="s">
        <v>206</v>
      </c>
      <c r="K40" s="24" t="s">
        <v>39</v>
      </c>
      <c r="L40" s="24" t="s">
        <v>40</v>
      </c>
      <c r="M40" s="24" t="s">
        <v>213</v>
      </c>
      <c r="N40" s="24" t="s">
        <v>8</v>
      </c>
      <c r="O40" s="38" t="s">
        <v>127</v>
      </c>
      <c r="P40" s="186"/>
    </row>
    <row r="41" spans="1:16" ht="76.5" x14ac:dyDescent="0.2">
      <c r="B41" s="152" t="s">
        <v>17</v>
      </c>
      <c r="C41" s="150" t="s">
        <v>110</v>
      </c>
      <c r="D41" s="43" t="s">
        <v>74</v>
      </c>
      <c r="E41" s="43" t="s">
        <v>247</v>
      </c>
      <c r="F41" s="66" t="s">
        <v>249</v>
      </c>
      <c r="G41" s="13" t="s">
        <v>42</v>
      </c>
      <c r="H41" s="71" t="s">
        <v>60</v>
      </c>
      <c r="I41" s="44" t="s">
        <v>250</v>
      </c>
      <c r="J41" s="17">
        <v>2</v>
      </c>
      <c r="K41" s="18">
        <v>1</v>
      </c>
      <c r="L41" s="128">
        <f t="shared" ref="L41:L62" si="1">+K41/J41</f>
        <v>0.5</v>
      </c>
      <c r="M41" s="128" t="s">
        <v>212</v>
      </c>
      <c r="N41" s="188">
        <f>AVERAGE(L41:L62)</f>
        <v>0.67803030303030309</v>
      </c>
      <c r="O41" s="102" t="s">
        <v>365</v>
      </c>
      <c r="P41" s="186"/>
    </row>
    <row r="42" spans="1:16" ht="76.5" x14ac:dyDescent="0.2">
      <c r="B42" s="153"/>
      <c r="C42" s="151"/>
      <c r="D42" s="1" t="s">
        <v>75</v>
      </c>
      <c r="E42" s="1" t="s">
        <v>248</v>
      </c>
      <c r="F42" s="32" t="s">
        <v>138</v>
      </c>
      <c r="G42" s="1" t="s">
        <v>42</v>
      </c>
      <c r="H42" s="1" t="s">
        <v>64</v>
      </c>
      <c r="I42" s="5" t="s">
        <v>251</v>
      </c>
      <c r="J42" s="20">
        <v>2</v>
      </c>
      <c r="K42" s="10">
        <v>1</v>
      </c>
      <c r="L42" s="133">
        <f t="shared" si="1"/>
        <v>0.5</v>
      </c>
      <c r="M42" s="133" t="s">
        <v>212</v>
      </c>
      <c r="N42" s="189"/>
      <c r="O42" s="105" t="s">
        <v>391</v>
      </c>
      <c r="P42" s="186"/>
    </row>
    <row r="43" spans="1:16" ht="76.5" x14ac:dyDescent="0.2">
      <c r="B43" s="152" t="s">
        <v>23</v>
      </c>
      <c r="C43" s="150" t="s">
        <v>4</v>
      </c>
      <c r="D43" s="1" t="s">
        <v>76</v>
      </c>
      <c r="E43" s="70" t="s">
        <v>316</v>
      </c>
      <c r="F43" s="1" t="s">
        <v>214</v>
      </c>
      <c r="G43" s="1" t="s">
        <v>42</v>
      </c>
      <c r="H43" s="39" t="s">
        <v>80</v>
      </c>
      <c r="I43" s="7" t="s">
        <v>339</v>
      </c>
      <c r="J43" s="12">
        <v>2</v>
      </c>
      <c r="K43" s="40">
        <v>1</v>
      </c>
      <c r="L43" s="30">
        <f t="shared" si="1"/>
        <v>0.5</v>
      </c>
      <c r="M43" s="30" t="s">
        <v>212</v>
      </c>
      <c r="N43" s="189"/>
      <c r="O43" s="104" t="s">
        <v>385</v>
      </c>
      <c r="P43" s="186"/>
    </row>
    <row r="44" spans="1:16" ht="76.5" x14ac:dyDescent="0.2">
      <c r="B44" s="155"/>
      <c r="C44" s="154"/>
      <c r="D44" s="1" t="s">
        <v>77</v>
      </c>
      <c r="E44" s="1" t="s">
        <v>252</v>
      </c>
      <c r="F44" s="1" t="s">
        <v>249</v>
      </c>
      <c r="G44" s="1" t="s">
        <v>42</v>
      </c>
      <c r="H44" s="1" t="s">
        <v>60</v>
      </c>
      <c r="I44" s="11" t="s">
        <v>250</v>
      </c>
      <c r="J44" s="12">
        <v>2</v>
      </c>
      <c r="K44" s="10">
        <v>2</v>
      </c>
      <c r="L44" s="133">
        <f t="shared" si="1"/>
        <v>1</v>
      </c>
      <c r="M44" s="133" t="s">
        <v>210</v>
      </c>
      <c r="N44" s="189"/>
      <c r="O44" s="104" t="s">
        <v>366</v>
      </c>
      <c r="P44" s="186"/>
    </row>
    <row r="45" spans="1:16" ht="178.5" x14ac:dyDescent="0.2">
      <c r="B45" s="155"/>
      <c r="C45" s="154"/>
      <c r="D45" s="1" t="s">
        <v>78</v>
      </c>
      <c r="E45" s="1" t="s">
        <v>253</v>
      </c>
      <c r="F45" s="1" t="s">
        <v>138</v>
      </c>
      <c r="G45" s="1" t="s">
        <v>42</v>
      </c>
      <c r="H45" s="1" t="s">
        <v>64</v>
      </c>
      <c r="I45" s="11" t="s">
        <v>251</v>
      </c>
      <c r="J45" s="12">
        <v>2</v>
      </c>
      <c r="K45" s="10">
        <v>1</v>
      </c>
      <c r="L45" s="133">
        <f t="shared" si="1"/>
        <v>0.5</v>
      </c>
      <c r="M45" s="133" t="s">
        <v>212</v>
      </c>
      <c r="N45" s="189"/>
      <c r="O45" s="104" t="s">
        <v>409</v>
      </c>
      <c r="P45" s="186"/>
    </row>
    <row r="46" spans="1:16" ht="102" x14ac:dyDescent="0.2">
      <c r="B46" s="155"/>
      <c r="C46" s="154"/>
      <c r="D46" s="1" t="s">
        <v>79</v>
      </c>
      <c r="E46" s="1" t="s">
        <v>254</v>
      </c>
      <c r="F46" s="1" t="s">
        <v>255</v>
      </c>
      <c r="G46" s="1" t="s">
        <v>42</v>
      </c>
      <c r="H46" s="1" t="s">
        <v>256</v>
      </c>
      <c r="I46" s="7" t="s">
        <v>257</v>
      </c>
      <c r="J46" s="12">
        <v>4</v>
      </c>
      <c r="K46" s="4">
        <v>2</v>
      </c>
      <c r="L46" s="133">
        <f t="shared" si="1"/>
        <v>0.5</v>
      </c>
      <c r="M46" s="133" t="s">
        <v>212</v>
      </c>
      <c r="N46" s="189"/>
      <c r="O46" s="104" t="s">
        <v>377</v>
      </c>
      <c r="P46" s="186"/>
    </row>
    <row r="47" spans="1:16" ht="102" x14ac:dyDescent="0.2">
      <c r="B47" s="153"/>
      <c r="C47" s="151"/>
      <c r="D47" s="42" t="s">
        <v>258</v>
      </c>
      <c r="E47" s="32" t="s">
        <v>259</v>
      </c>
      <c r="F47" s="33" t="s">
        <v>260</v>
      </c>
      <c r="G47" s="4" t="s">
        <v>42</v>
      </c>
      <c r="H47" s="1" t="s">
        <v>256</v>
      </c>
      <c r="I47" s="41" t="s">
        <v>261</v>
      </c>
      <c r="J47" s="12">
        <v>4</v>
      </c>
      <c r="K47" s="4">
        <v>2</v>
      </c>
      <c r="L47" s="133">
        <f t="shared" si="1"/>
        <v>0.5</v>
      </c>
      <c r="M47" s="30" t="s">
        <v>212</v>
      </c>
      <c r="N47" s="189"/>
      <c r="O47" s="102" t="s">
        <v>378</v>
      </c>
      <c r="P47" s="186"/>
    </row>
    <row r="48" spans="1:16" ht="114.75" x14ac:dyDescent="0.2">
      <c r="B48" s="152" t="s">
        <v>26</v>
      </c>
      <c r="C48" s="150" t="s">
        <v>5</v>
      </c>
      <c r="D48" s="1" t="s">
        <v>81</v>
      </c>
      <c r="E48" s="43" t="s">
        <v>262</v>
      </c>
      <c r="F48" s="43" t="s">
        <v>111</v>
      </c>
      <c r="G48" s="43" t="s">
        <v>42</v>
      </c>
      <c r="H48" s="43" t="s">
        <v>83</v>
      </c>
      <c r="I48" s="120" t="s">
        <v>263</v>
      </c>
      <c r="J48" s="17">
        <v>3</v>
      </c>
      <c r="K48" s="10">
        <v>2</v>
      </c>
      <c r="L48" s="30">
        <f t="shared" si="1"/>
        <v>0.66666666666666663</v>
      </c>
      <c r="M48" s="30" t="s">
        <v>212</v>
      </c>
      <c r="N48" s="189"/>
      <c r="O48" s="105" t="s">
        <v>392</v>
      </c>
      <c r="P48" s="186"/>
    </row>
    <row r="49" spans="2:16" s="81" customFormat="1" ht="127.5" x14ac:dyDescent="0.2">
      <c r="B49" s="153"/>
      <c r="C49" s="151"/>
      <c r="D49" s="8" t="s">
        <v>82</v>
      </c>
      <c r="E49" s="8" t="s">
        <v>264</v>
      </c>
      <c r="F49" s="8" t="s">
        <v>317</v>
      </c>
      <c r="G49" s="8" t="s">
        <v>42</v>
      </c>
      <c r="H49" s="8" t="s">
        <v>60</v>
      </c>
      <c r="I49" s="97" t="s">
        <v>229</v>
      </c>
      <c r="J49" s="75">
        <v>2</v>
      </c>
      <c r="K49" s="10">
        <v>1</v>
      </c>
      <c r="L49" s="67">
        <f t="shared" si="1"/>
        <v>0.5</v>
      </c>
      <c r="M49" s="67" t="s">
        <v>212</v>
      </c>
      <c r="N49" s="189"/>
      <c r="O49" s="102" t="s">
        <v>367</v>
      </c>
      <c r="P49" s="186"/>
    </row>
    <row r="50" spans="2:16" ht="51" x14ac:dyDescent="0.2">
      <c r="B50" s="152" t="s">
        <v>38</v>
      </c>
      <c r="C50" s="150" t="s">
        <v>25</v>
      </c>
      <c r="D50" s="1" t="s">
        <v>84</v>
      </c>
      <c r="E50" s="6" t="s">
        <v>181</v>
      </c>
      <c r="F50" s="6" t="s">
        <v>136</v>
      </c>
      <c r="G50" s="6" t="s">
        <v>42</v>
      </c>
      <c r="H50" s="6" t="s">
        <v>95</v>
      </c>
      <c r="I50" s="97" t="s">
        <v>265</v>
      </c>
      <c r="J50" s="12">
        <v>2</v>
      </c>
      <c r="K50" s="10">
        <v>1</v>
      </c>
      <c r="L50" s="133">
        <f t="shared" si="1"/>
        <v>0.5</v>
      </c>
      <c r="M50" s="30" t="s">
        <v>212</v>
      </c>
      <c r="N50" s="189"/>
      <c r="O50" s="102" t="s">
        <v>410</v>
      </c>
      <c r="P50" s="186"/>
    </row>
    <row r="51" spans="2:16" ht="51" x14ac:dyDescent="0.2">
      <c r="B51" s="155"/>
      <c r="C51" s="154"/>
      <c r="D51" s="1" t="s">
        <v>85</v>
      </c>
      <c r="E51" s="1" t="s">
        <v>182</v>
      </c>
      <c r="F51" s="1" t="s">
        <v>137</v>
      </c>
      <c r="G51" s="1" t="s">
        <v>42</v>
      </c>
      <c r="H51" s="1" t="s">
        <v>95</v>
      </c>
      <c r="I51" s="7" t="s">
        <v>379</v>
      </c>
      <c r="J51" s="12">
        <v>4</v>
      </c>
      <c r="K51" s="10">
        <v>3</v>
      </c>
      <c r="L51" s="133">
        <f t="shared" si="1"/>
        <v>0.75</v>
      </c>
      <c r="M51" s="30" t="s">
        <v>212</v>
      </c>
      <c r="N51" s="189"/>
      <c r="O51" s="102" t="s">
        <v>393</v>
      </c>
      <c r="P51" s="186"/>
    </row>
    <row r="52" spans="2:16" ht="63.75" x14ac:dyDescent="0.2">
      <c r="B52" s="155"/>
      <c r="C52" s="154"/>
      <c r="D52" s="1" t="s">
        <v>86</v>
      </c>
      <c r="E52" s="91" t="s">
        <v>183</v>
      </c>
      <c r="F52" s="1" t="s">
        <v>151</v>
      </c>
      <c r="G52" s="1" t="s">
        <v>42</v>
      </c>
      <c r="H52" s="1" t="s">
        <v>95</v>
      </c>
      <c r="I52" s="69">
        <v>44435</v>
      </c>
      <c r="J52" s="12">
        <v>1</v>
      </c>
      <c r="K52" s="10">
        <v>1</v>
      </c>
      <c r="L52" s="133">
        <f t="shared" si="1"/>
        <v>1</v>
      </c>
      <c r="M52" s="30" t="s">
        <v>210</v>
      </c>
      <c r="N52" s="189"/>
      <c r="O52" s="102" t="s">
        <v>394</v>
      </c>
      <c r="P52" s="186"/>
    </row>
    <row r="53" spans="2:16" ht="25.5" x14ac:dyDescent="0.2">
      <c r="B53" s="155"/>
      <c r="C53" s="154"/>
      <c r="D53" s="13" t="s">
        <v>112</v>
      </c>
      <c r="E53" s="13" t="s">
        <v>267</v>
      </c>
      <c r="F53" s="1" t="s">
        <v>268</v>
      </c>
      <c r="G53" s="13" t="s">
        <v>42</v>
      </c>
      <c r="H53" s="1" t="s">
        <v>64</v>
      </c>
      <c r="I53" s="69">
        <v>44407</v>
      </c>
      <c r="J53" s="20">
        <v>1</v>
      </c>
      <c r="K53" s="18">
        <v>1</v>
      </c>
      <c r="L53" s="128">
        <f t="shared" si="1"/>
        <v>1</v>
      </c>
      <c r="M53" s="30" t="s">
        <v>210</v>
      </c>
      <c r="N53" s="189"/>
      <c r="O53" s="102" t="s">
        <v>343</v>
      </c>
      <c r="P53" s="186"/>
    </row>
    <row r="54" spans="2:16" ht="76.5" x14ac:dyDescent="0.2">
      <c r="B54" s="155"/>
      <c r="C54" s="154"/>
      <c r="D54" s="13" t="s">
        <v>113</v>
      </c>
      <c r="E54" s="13" t="s">
        <v>269</v>
      </c>
      <c r="F54" s="13" t="s">
        <v>249</v>
      </c>
      <c r="G54" s="13" t="s">
        <v>42</v>
      </c>
      <c r="H54" s="1" t="s">
        <v>60</v>
      </c>
      <c r="I54" s="16" t="s">
        <v>270</v>
      </c>
      <c r="J54" s="20">
        <v>2</v>
      </c>
      <c r="K54" s="18">
        <v>2</v>
      </c>
      <c r="L54" s="128">
        <f t="shared" si="1"/>
        <v>1</v>
      </c>
      <c r="M54" s="30" t="s">
        <v>210</v>
      </c>
      <c r="N54" s="189"/>
      <c r="O54" s="102" t="s">
        <v>381</v>
      </c>
      <c r="P54" s="186"/>
    </row>
    <row r="55" spans="2:16" ht="76.5" x14ac:dyDescent="0.2">
      <c r="B55" s="155"/>
      <c r="C55" s="154"/>
      <c r="D55" s="13" t="s">
        <v>272</v>
      </c>
      <c r="E55" s="1" t="s">
        <v>274</v>
      </c>
      <c r="F55" s="1" t="s">
        <v>138</v>
      </c>
      <c r="G55" s="13" t="s">
        <v>42</v>
      </c>
      <c r="H55" s="1" t="s">
        <v>64</v>
      </c>
      <c r="I55" s="5" t="s">
        <v>348</v>
      </c>
      <c r="J55" s="20">
        <v>2</v>
      </c>
      <c r="K55" s="18">
        <v>1</v>
      </c>
      <c r="L55" s="128">
        <f t="shared" si="1"/>
        <v>0.5</v>
      </c>
      <c r="M55" s="30" t="s">
        <v>212</v>
      </c>
      <c r="N55" s="189"/>
      <c r="O55" s="102" t="s">
        <v>395</v>
      </c>
      <c r="P55" s="186"/>
    </row>
    <row r="56" spans="2:16" ht="102" x14ac:dyDescent="0.2">
      <c r="B56" s="155"/>
      <c r="C56" s="154"/>
      <c r="D56" s="1" t="s">
        <v>273</v>
      </c>
      <c r="E56" s="1" t="s">
        <v>275</v>
      </c>
      <c r="F56" s="32" t="s">
        <v>249</v>
      </c>
      <c r="G56" s="1" t="s">
        <v>42</v>
      </c>
      <c r="H56" s="1" t="s">
        <v>60</v>
      </c>
      <c r="I56" s="5" t="s">
        <v>270</v>
      </c>
      <c r="J56" s="20">
        <v>2</v>
      </c>
      <c r="K56" s="18">
        <v>2</v>
      </c>
      <c r="L56" s="128">
        <f t="shared" si="1"/>
        <v>1</v>
      </c>
      <c r="M56" s="30" t="s">
        <v>210</v>
      </c>
      <c r="N56" s="189"/>
      <c r="O56" s="102" t="s">
        <v>368</v>
      </c>
      <c r="P56" s="186"/>
    </row>
    <row r="57" spans="2:16" ht="51" x14ac:dyDescent="0.2">
      <c r="B57" s="153"/>
      <c r="C57" s="151"/>
      <c r="D57" s="43" t="s">
        <v>271</v>
      </c>
      <c r="E57" s="91" t="s">
        <v>276</v>
      </c>
      <c r="F57" s="43" t="s">
        <v>138</v>
      </c>
      <c r="G57" s="43" t="s">
        <v>42</v>
      </c>
      <c r="H57" s="70" t="s">
        <v>64</v>
      </c>
      <c r="I57" s="44" t="s">
        <v>339</v>
      </c>
      <c r="J57" s="20">
        <v>2</v>
      </c>
      <c r="K57" s="18">
        <v>1</v>
      </c>
      <c r="L57" s="128">
        <f t="shared" si="1"/>
        <v>0.5</v>
      </c>
      <c r="M57" s="30" t="s">
        <v>212</v>
      </c>
      <c r="N57" s="189"/>
      <c r="O57" s="102" t="s">
        <v>396</v>
      </c>
      <c r="P57" s="186"/>
    </row>
    <row r="58" spans="2:16" ht="76.5" x14ac:dyDescent="0.2">
      <c r="B58" s="152" t="s">
        <v>89</v>
      </c>
      <c r="C58" s="150" t="s">
        <v>6</v>
      </c>
      <c r="D58" s="21" t="s">
        <v>88</v>
      </c>
      <c r="E58" s="13" t="s">
        <v>185</v>
      </c>
      <c r="F58" s="13" t="s">
        <v>37</v>
      </c>
      <c r="G58" s="13" t="s">
        <v>42</v>
      </c>
      <c r="H58" s="1" t="s">
        <v>60</v>
      </c>
      <c r="I58" s="16">
        <v>44439</v>
      </c>
      <c r="J58" s="20">
        <v>1</v>
      </c>
      <c r="K58" s="15">
        <v>1</v>
      </c>
      <c r="L58" s="128">
        <f t="shared" si="1"/>
        <v>1</v>
      </c>
      <c r="M58" s="30" t="s">
        <v>210</v>
      </c>
      <c r="N58" s="189"/>
      <c r="O58" s="102" t="s">
        <v>380</v>
      </c>
      <c r="P58" s="186"/>
    </row>
    <row r="59" spans="2:16" ht="114.75" x14ac:dyDescent="0.2">
      <c r="B59" s="155"/>
      <c r="C59" s="154"/>
      <c r="D59" s="21" t="s">
        <v>114</v>
      </c>
      <c r="E59" s="13" t="s">
        <v>186</v>
      </c>
      <c r="F59" s="13" t="s">
        <v>37</v>
      </c>
      <c r="G59" s="13" t="s">
        <v>42</v>
      </c>
      <c r="H59" s="1" t="s">
        <v>184</v>
      </c>
      <c r="I59" s="16" t="s">
        <v>265</v>
      </c>
      <c r="J59" s="20">
        <v>2</v>
      </c>
      <c r="K59" s="18">
        <v>1</v>
      </c>
      <c r="L59" s="128">
        <f t="shared" si="1"/>
        <v>0.5</v>
      </c>
      <c r="M59" s="30" t="s">
        <v>212</v>
      </c>
      <c r="N59" s="189"/>
      <c r="O59" s="105" t="s">
        <v>407</v>
      </c>
      <c r="P59" s="186"/>
    </row>
    <row r="60" spans="2:16" ht="76.5" x14ac:dyDescent="0.2">
      <c r="B60" s="155"/>
      <c r="C60" s="154"/>
      <c r="D60" s="21" t="s">
        <v>115</v>
      </c>
      <c r="E60" s="13" t="s">
        <v>277</v>
      </c>
      <c r="F60" s="13" t="s">
        <v>318</v>
      </c>
      <c r="G60" s="13" t="s">
        <v>42</v>
      </c>
      <c r="H60" s="1" t="s">
        <v>60</v>
      </c>
      <c r="I60" s="16" t="s">
        <v>339</v>
      </c>
      <c r="J60" s="20">
        <v>2</v>
      </c>
      <c r="K60" s="15">
        <v>1</v>
      </c>
      <c r="L60" s="128">
        <f t="shared" si="1"/>
        <v>0.5</v>
      </c>
      <c r="M60" s="30" t="s">
        <v>212</v>
      </c>
      <c r="N60" s="189"/>
      <c r="O60" s="102" t="s">
        <v>369</v>
      </c>
      <c r="P60" s="186"/>
    </row>
    <row r="61" spans="2:16" ht="51" x14ac:dyDescent="0.2">
      <c r="B61" s="155"/>
      <c r="C61" s="154"/>
      <c r="D61" s="21" t="s">
        <v>116</v>
      </c>
      <c r="E61" s="13" t="s">
        <v>278</v>
      </c>
      <c r="F61" s="13" t="s">
        <v>138</v>
      </c>
      <c r="G61" s="13" t="s">
        <v>42</v>
      </c>
      <c r="H61" s="70" t="s">
        <v>64</v>
      </c>
      <c r="I61" s="16" t="s">
        <v>251</v>
      </c>
      <c r="J61" s="20">
        <v>2</v>
      </c>
      <c r="K61" s="18">
        <v>1</v>
      </c>
      <c r="L61" s="128">
        <f t="shared" si="1"/>
        <v>0.5</v>
      </c>
      <c r="M61" s="30" t="s">
        <v>212</v>
      </c>
      <c r="N61" s="189"/>
      <c r="O61" s="103" t="s">
        <v>411</v>
      </c>
      <c r="P61" s="186"/>
    </row>
    <row r="62" spans="2:16" ht="76.5" x14ac:dyDescent="0.2">
      <c r="B62" s="153"/>
      <c r="C62" s="151"/>
      <c r="D62" s="21" t="s">
        <v>117</v>
      </c>
      <c r="E62" s="13" t="s">
        <v>280</v>
      </c>
      <c r="F62" s="13" t="s">
        <v>279</v>
      </c>
      <c r="G62" s="13" t="s">
        <v>42</v>
      </c>
      <c r="H62" s="13" t="s">
        <v>60</v>
      </c>
      <c r="I62" s="16">
        <v>44439</v>
      </c>
      <c r="J62" s="74">
        <v>1</v>
      </c>
      <c r="K62" s="15">
        <v>1</v>
      </c>
      <c r="L62" s="128">
        <f t="shared" si="1"/>
        <v>1</v>
      </c>
      <c r="M62" s="30" t="s">
        <v>210</v>
      </c>
      <c r="N62" s="191"/>
      <c r="O62" s="102" t="s">
        <v>370</v>
      </c>
      <c r="P62" s="186"/>
    </row>
    <row r="63" spans="2:16" x14ac:dyDescent="0.2">
      <c r="B63" s="202" t="s">
        <v>139</v>
      </c>
      <c r="C63" s="203"/>
      <c r="D63" s="203"/>
      <c r="E63" s="203"/>
      <c r="F63" s="203"/>
      <c r="G63" s="203"/>
      <c r="H63" s="203"/>
      <c r="I63" s="203"/>
      <c r="J63" s="203"/>
      <c r="K63" s="203"/>
      <c r="L63" s="203"/>
      <c r="M63" s="203"/>
      <c r="N63" s="203"/>
      <c r="O63" s="204"/>
      <c r="P63" s="186"/>
    </row>
    <row r="64" spans="2:16" ht="38.25" x14ac:dyDescent="0.2">
      <c r="B64" s="205" t="s">
        <v>35</v>
      </c>
      <c r="C64" s="158"/>
      <c r="D64" s="157" t="s">
        <v>9</v>
      </c>
      <c r="E64" s="158"/>
      <c r="F64" s="24" t="s">
        <v>2</v>
      </c>
      <c r="G64" s="24" t="s">
        <v>140</v>
      </c>
      <c r="H64" s="24" t="s">
        <v>10</v>
      </c>
      <c r="I64" s="24" t="s">
        <v>11</v>
      </c>
      <c r="J64" s="24" t="s">
        <v>206</v>
      </c>
      <c r="K64" s="24" t="s">
        <v>39</v>
      </c>
      <c r="L64" s="24" t="s">
        <v>40</v>
      </c>
      <c r="M64" s="24" t="s">
        <v>213</v>
      </c>
      <c r="N64" s="24" t="s">
        <v>8</v>
      </c>
      <c r="O64" s="38" t="s">
        <v>127</v>
      </c>
      <c r="P64" s="186"/>
    </row>
    <row r="65" spans="2:16" ht="51" x14ac:dyDescent="0.2">
      <c r="B65" s="152" t="s">
        <v>27</v>
      </c>
      <c r="C65" s="150" t="s">
        <v>28</v>
      </c>
      <c r="D65" s="8" t="s">
        <v>90</v>
      </c>
      <c r="E65" s="8" t="s">
        <v>282</v>
      </c>
      <c r="F65" s="8" t="s">
        <v>281</v>
      </c>
      <c r="G65" s="49" t="s">
        <v>141</v>
      </c>
      <c r="H65" s="1" t="s">
        <v>119</v>
      </c>
      <c r="I65" s="9" t="s">
        <v>319</v>
      </c>
      <c r="J65" s="50">
        <v>4</v>
      </c>
      <c r="K65" s="10">
        <v>2</v>
      </c>
      <c r="L65" s="133">
        <f t="shared" ref="L65:L79" si="2">+K65/J65</f>
        <v>0.5</v>
      </c>
      <c r="M65" s="133" t="s">
        <v>212</v>
      </c>
      <c r="N65" s="159">
        <f>AVERAGE(L65:L79)</f>
        <v>0.66111111111111109</v>
      </c>
      <c r="O65" s="104" t="s">
        <v>412</v>
      </c>
      <c r="P65" s="186"/>
    </row>
    <row r="66" spans="2:16" ht="51" x14ac:dyDescent="0.2">
      <c r="B66" s="155"/>
      <c r="C66" s="154"/>
      <c r="D66" s="8" t="s">
        <v>91</v>
      </c>
      <c r="E66" s="92" t="s">
        <v>283</v>
      </c>
      <c r="F66" s="8" t="s">
        <v>284</v>
      </c>
      <c r="G66" s="72" t="s">
        <v>285</v>
      </c>
      <c r="H66" s="1" t="s">
        <v>119</v>
      </c>
      <c r="I66" s="7">
        <v>44408</v>
      </c>
      <c r="J66" s="50">
        <v>1</v>
      </c>
      <c r="K66" s="10">
        <v>1</v>
      </c>
      <c r="L66" s="67">
        <f t="shared" si="2"/>
        <v>1</v>
      </c>
      <c r="M66" s="133" t="s">
        <v>210</v>
      </c>
      <c r="N66" s="160"/>
      <c r="O66" s="102" t="s">
        <v>344</v>
      </c>
      <c r="P66" s="186"/>
    </row>
    <row r="67" spans="2:16" ht="102" x14ac:dyDescent="0.2">
      <c r="B67" s="155"/>
      <c r="C67" s="154"/>
      <c r="D67" s="1" t="s">
        <v>92</v>
      </c>
      <c r="E67" s="1" t="s">
        <v>286</v>
      </c>
      <c r="F67" s="1" t="s">
        <v>142</v>
      </c>
      <c r="G67" s="5" t="s">
        <v>202</v>
      </c>
      <c r="H67" s="1" t="s">
        <v>143</v>
      </c>
      <c r="I67" s="7" t="s">
        <v>287</v>
      </c>
      <c r="J67" s="12">
        <v>3</v>
      </c>
      <c r="K67" s="10">
        <v>2</v>
      </c>
      <c r="L67" s="30">
        <f t="shared" si="2"/>
        <v>0.66666666666666663</v>
      </c>
      <c r="M67" s="30" t="s">
        <v>212</v>
      </c>
      <c r="N67" s="160"/>
      <c r="O67" s="103" t="s">
        <v>386</v>
      </c>
      <c r="P67" s="186"/>
    </row>
    <row r="68" spans="2:16" ht="51" x14ac:dyDescent="0.2">
      <c r="B68" s="155"/>
      <c r="C68" s="154"/>
      <c r="D68" s="1" t="s">
        <v>118</v>
      </c>
      <c r="E68" s="1" t="s">
        <v>288</v>
      </c>
      <c r="F68" s="1" t="s">
        <v>359</v>
      </c>
      <c r="G68" s="5" t="s">
        <v>138</v>
      </c>
      <c r="H68" s="1" t="s">
        <v>64</v>
      </c>
      <c r="I68" s="7">
        <v>44316</v>
      </c>
      <c r="J68" s="12">
        <v>1</v>
      </c>
      <c r="K68" s="10">
        <v>1</v>
      </c>
      <c r="L68" s="67">
        <f t="shared" si="2"/>
        <v>1</v>
      </c>
      <c r="M68" s="68" t="s">
        <v>210</v>
      </c>
      <c r="N68" s="160"/>
      <c r="O68" s="103" t="s">
        <v>333</v>
      </c>
      <c r="P68" s="186"/>
    </row>
    <row r="69" spans="2:16" ht="76.5" x14ac:dyDescent="0.2">
      <c r="B69" s="153"/>
      <c r="C69" s="151"/>
      <c r="D69" s="1" t="s">
        <v>120</v>
      </c>
      <c r="E69" s="1" t="s">
        <v>187</v>
      </c>
      <c r="F69" s="1" t="s">
        <v>188</v>
      </c>
      <c r="G69" s="5" t="s">
        <v>144</v>
      </c>
      <c r="H69" s="1" t="s">
        <v>19</v>
      </c>
      <c r="I69" s="7">
        <v>44407</v>
      </c>
      <c r="J69" s="12">
        <v>1</v>
      </c>
      <c r="K69" s="10">
        <v>1</v>
      </c>
      <c r="L69" s="67">
        <f t="shared" si="2"/>
        <v>1</v>
      </c>
      <c r="M69" s="67" t="s">
        <v>210</v>
      </c>
      <c r="N69" s="160"/>
      <c r="O69" s="105" t="s">
        <v>397</v>
      </c>
      <c r="P69" s="186"/>
    </row>
    <row r="70" spans="2:16" ht="63.75" x14ac:dyDescent="0.2">
      <c r="B70" s="152" t="s">
        <v>93</v>
      </c>
      <c r="C70" s="150" t="s">
        <v>31</v>
      </c>
      <c r="D70" s="1" t="s">
        <v>94</v>
      </c>
      <c r="E70" s="1" t="s">
        <v>190</v>
      </c>
      <c r="F70" s="1" t="s">
        <v>146</v>
      </c>
      <c r="G70" s="5" t="s">
        <v>145</v>
      </c>
      <c r="H70" s="1" t="s">
        <v>95</v>
      </c>
      <c r="I70" s="61" t="s">
        <v>266</v>
      </c>
      <c r="J70" s="12">
        <v>4</v>
      </c>
      <c r="K70" s="10">
        <v>3</v>
      </c>
      <c r="L70" s="133">
        <f t="shared" si="2"/>
        <v>0.75</v>
      </c>
      <c r="M70" s="133" t="s">
        <v>212</v>
      </c>
      <c r="N70" s="160"/>
      <c r="O70" s="103" t="s">
        <v>398</v>
      </c>
      <c r="P70" s="186"/>
    </row>
    <row r="71" spans="2:16" ht="63.75" x14ac:dyDescent="0.2">
      <c r="B71" s="153"/>
      <c r="C71" s="151"/>
      <c r="D71" s="1" t="s">
        <v>189</v>
      </c>
      <c r="E71" s="1" t="s">
        <v>191</v>
      </c>
      <c r="F71" s="1" t="s">
        <v>37</v>
      </c>
      <c r="G71" s="5" t="s">
        <v>203</v>
      </c>
      <c r="H71" s="1" t="s">
        <v>95</v>
      </c>
      <c r="I71" s="7" t="s">
        <v>289</v>
      </c>
      <c r="J71" s="12">
        <v>2</v>
      </c>
      <c r="K71" s="10">
        <v>1</v>
      </c>
      <c r="L71" s="133">
        <f t="shared" si="2"/>
        <v>0.5</v>
      </c>
      <c r="M71" s="133" t="s">
        <v>212</v>
      </c>
      <c r="N71" s="160"/>
      <c r="O71" s="102" t="s">
        <v>401</v>
      </c>
      <c r="P71" s="186"/>
    </row>
    <row r="72" spans="2:16" ht="63.75" x14ac:dyDescent="0.2">
      <c r="B72" s="152" t="s">
        <v>99</v>
      </c>
      <c r="C72" s="150" t="s">
        <v>32</v>
      </c>
      <c r="D72" s="39" t="s">
        <v>96</v>
      </c>
      <c r="E72" s="39" t="s">
        <v>192</v>
      </c>
      <c r="F72" s="39" t="s">
        <v>195</v>
      </c>
      <c r="G72" s="45" t="s">
        <v>147</v>
      </c>
      <c r="H72" s="1" t="s">
        <v>95</v>
      </c>
      <c r="I72" s="7" t="s">
        <v>290</v>
      </c>
      <c r="J72" s="20">
        <v>2</v>
      </c>
      <c r="K72" s="10">
        <v>1</v>
      </c>
      <c r="L72" s="133">
        <f t="shared" si="2"/>
        <v>0.5</v>
      </c>
      <c r="M72" s="133" t="s">
        <v>212</v>
      </c>
      <c r="N72" s="160"/>
      <c r="O72" s="116" t="s">
        <v>345</v>
      </c>
      <c r="P72" s="186"/>
    </row>
    <row r="73" spans="2:16" ht="76.5" x14ac:dyDescent="0.2">
      <c r="B73" s="155"/>
      <c r="C73" s="154"/>
      <c r="D73" s="1" t="s">
        <v>97</v>
      </c>
      <c r="E73" s="6" t="s">
        <v>193</v>
      </c>
      <c r="F73" s="6" t="s">
        <v>148</v>
      </c>
      <c r="G73" s="51" t="s">
        <v>149</v>
      </c>
      <c r="H73" s="6" t="s">
        <v>87</v>
      </c>
      <c r="I73" s="7">
        <v>44518</v>
      </c>
      <c r="J73" s="12">
        <v>1</v>
      </c>
      <c r="K73" s="122">
        <v>0</v>
      </c>
      <c r="L73" s="133">
        <f t="shared" si="2"/>
        <v>0</v>
      </c>
      <c r="M73" s="133" t="s">
        <v>212</v>
      </c>
      <c r="N73" s="160"/>
      <c r="O73" s="105" t="s">
        <v>399</v>
      </c>
      <c r="P73" s="186"/>
    </row>
    <row r="74" spans="2:16" ht="63.75" x14ac:dyDescent="0.2">
      <c r="B74" s="155"/>
      <c r="C74" s="154"/>
      <c r="D74" s="1" t="s">
        <v>98</v>
      </c>
      <c r="E74" s="8" t="s">
        <v>194</v>
      </c>
      <c r="F74" s="8" t="s">
        <v>196</v>
      </c>
      <c r="G74" s="5" t="s">
        <v>150</v>
      </c>
      <c r="H74" s="1" t="s">
        <v>95</v>
      </c>
      <c r="I74" s="7" t="s">
        <v>320</v>
      </c>
      <c r="J74" s="12">
        <v>2</v>
      </c>
      <c r="K74" s="10">
        <v>1</v>
      </c>
      <c r="L74" s="133">
        <f t="shared" si="2"/>
        <v>0.5</v>
      </c>
      <c r="M74" s="133" t="s">
        <v>212</v>
      </c>
      <c r="N74" s="160"/>
      <c r="O74" s="116" t="s">
        <v>346</v>
      </c>
      <c r="P74" s="186"/>
    </row>
    <row r="75" spans="2:16" ht="76.5" x14ac:dyDescent="0.2">
      <c r="B75" s="153"/>
      <c r="C75" s="151"/>
      <c r="D75" s="46" t="s">
        <v>291</v>
      </c>
      <c r="E75" s="93" t="s">
        <v>292</v>
      </c>
      <c r="F75" s="95" t="s">
        <v>293</v>
      </c>
      <c r="G75" s="52" t="s">
        <v>293</v>
      </c>
      <c r="H75" s="13" t="s">
        <v>95</v>
      </c>
      <c r="I75" s="73">
        <v>44377</v>
      </c>
      <c r="J75" s="74">
        <v>1</v>
      </c>
      <c r="K75" s="18">
        <v>1</v>
      </c>
      <c r="L75" s="133">
        <f t="shared" si="2"/>
        <v>1</v>
      </c>
      <c r="M75" s="133" t="s">
        <v>210</v>
      </c>
      <c r="N75" s="160"/>
      <c r="O75" s="102" t="s">
        <v>403</v>
      </c>
      <c r="P75" s="186"/>
    </row>
    <row r="76" spans="2:16" ht="102" x14ac:dyDescent="0.2">
      <c r="B76" s="152" t="s">
        <v>100</v>
      </c>
      <c r="C76" s="150" t="s">
        <v>33</v>
      </c>
      <c r="D76" s="1" t="s">
        <v>101</v>
      </c>
      <c r="E76" s="1" t="s">
        <v>294</v>
      </c>
      <c r="F76" s="1" t="s">
        <v>249</v>
      </c>
      <c r="G76" s="32" t="s">
        <v>295</v>
      </c>
      <c r="H76" s="1" t="s">
        <v>60</v>
      </c>
      <c r="I76" s="97" t="s">
        <v>250</v>
      </c>
      <c r="J76" s="75">
        <v>2</v>
      </c>
      <c r="K76" s="10">
        <v>2</v>
      </c>
      <c r="L76" s="133">
        <f t="shared" si="2"/>
        <v>1</v>
      </c>
      <c r="M76" s="133" t="s">
        <v>210</v>
      </c>
      <c r="N76" s="160"/>
      <c r="O76" s="104" t="s">
        <v>362</v>
      </c>
      <c r="P76" s="186"/>
    </row>
    <row r="77" spans="2:16" ht="102" x14ac:dyDescent="0.2">
      <c r="B77" s="155"/>
      <c r="C77" s="154"/>
      <c r="D77" s="43" t="s">
        <v>197</v>
      </c>
      <c r="E77" s="1" t="s">
        <v>357</v>
      </c>
      <c r="F77" s="1" t="s">
        <v>138</v>
      </c>
      <c r="G77" s="1" t="s">
        <v>360</v>
      </c>
      <c r="H77" s="39" t="s">
        <v>336</v>
      </c>
      <c r="I77" s="41" t="s">
        <v>251</v>
      </c>
      <c r="J77" s="20">
        <v>2</v>
      </c>
      <c r="K77" s="10">
        <v>1</v>
      </c>
      <c r="L77" s="133">
        <f t="shared" si="2"/>
        <v>0.5</v>
      </c>
      <c r="M77" s="133" t="s">
        <v>212</v>
      </c>
      <c r="N77" s="160"/>
      <c r="O77" s="103" t="s">
        <v>400</v>
      </c>
      <c r="P77" s="186"/>
    </row>
    <row r="78" spans="2:16" ht="204" x14ac:dyDescent="0.2">
      <c r="B78" s="153"/>
      <c r="C78" s="151"/>
      <c r="D78" s="1" t="s">
        <v>296</v>
      </c>
      <c r="E78" s="6" t="s">
        <v>297</v>
      </c>
      <c r="F78" s="63" t="s">
        <v>298</v>
      </c>
      <c r="G78" s="70" t="s">
        <v>299</v>
      </c>
      <c r="H78" s="6" t="s">
        <v>198</v>
      </c>
      <c r="I78" s="6" t="s">
        <v>229</v>
      </c>
      <c r="J78" s="63">
        <v>2</v>
      </c>
      <c r="K78" s="64">
        <v>1</v>
      </c>
      <c r="L78" s="129">
        <f t="shared" si="2"/>
        <v>0.5</v>
      </c>
      <c r="M78" s="131" t="s">
        <v>212</v>
      </c>
      <c r="N78" s="160"/>
      <c r="O78" s="105" t="s">
        <v>371</v>
      </c>
      <c r="P78" s="186"/>
    </row>
    <row r="79" spans="2:16" ht="39" thickBot="1" x14ac:dyDescent="0.25">
      <c r="B79" s="125" t="s">
        <v>102</v>
      </c>
      <c r="C79" s="124" t="s">
        <v>34</v>
      </c>
      <c r="D79" s="13" t="s">
        <v>103</v>
      </c>
      <c r="E79" s="13" t="s">
        <v>152</v>
      </c>
      <c r="F79" s="13" t="s">
        <v>49</v>
      </c>
      <c r="G79" s="14" t="s">
        <v>151</v>
      </c>
      <c r="H79" s="13" t="s">
        <v>95</v>
      </c>
      <c r="I79" s="16" t="s">
        <v>289</v>
      </c>
      <c r="J79" s="17">
        <v>2</v>
      </c>
      <c r="K79" s="18">
        <v>1</v>
      </c>
      <c r="L79" s="128">
        <f t="shared" si="2"/>
        <v>0.5</v>
      </c>
      <c r="M79" s="133" t="s">
        <v>212</v>
      </c>
      <c r="N79" s="161"/>
      <c r="O79" s="104" t="s">
        <v>347</v>
      </c>
      <c r="P79" s="186"/>
    </row>
    <row r="80" spans="2:16" ht="13.5" thickBot="1" x14ac:dyDescent="0.25">
      <c r="B80" s="162" t="s">
        <v>121</v>
      </c>
      <c r="C80" s="163"/>
      <c r="D80" s="163"/>
      <c r="E80" s="163"/>
      <c r="F80" s="163"/>
      <c r="G80" s="163"/>
      <c r="H80" s="163"/>
      <c r="I80" s="163"/>
      <c r="J80" s="163"/>
      <c r="K80" s="163"/>
      <c r="L80" s="163"/>
      <c r="M80" s="163"/>
      <c r="N80" s="163"/>
      <c r="O80" s="164"/>
      <c r="P80" s="186"/>
    </row>
    <row r="81" spans="2:16" ht="38.25" x14ac:dyDescent="0.2">
      <c r="B81" s="165" t="s">
        <v>35</v>
      </c>
      <c r="C81" s="166"/>
      <c r="D81" s="167" t="s">
        <v>9</v>
      </c>
      <c r="E81" s="166"/>
      <c r="F81" s="24" t="s">
        <v>2</v>
      </c>
      <c r="G81" s="24" t="s">
        <v>7</v>
      </c>
      <c r="H81" s="24" t="s">
        <v>10</v>
      </c>
      <c r="I81" s="24" t="s">
        <v>11</v>
      </c>
      <c r="J81" s="24" t="s">
        <v>206</v>
      </c>
      <c r="K81" s="24" t="s">
        <v>39</v>
      </c>
      <c r="L81" s="24" t="s">
        <v>40</v>
      </c>
      <c r="M81" s="24" t="s">
        <v>213</v>
      </c>
      <c r="N81" s="24" t="s">
        <v>8</v>
      </c>
      <c r="O81" s="38" t="s">
        <v>127</v>
      </c>
      <c r="P81" s="186"/>
    </row>
    <row r="82" spans="2:16" ht="102" x14ac:dyDescent="0.2">
      <c r="B82" s="152" t="s">
        <v>104</v>
      </c>
      <c r="C82" s="150" t="s">
        <v>122</v>
      </c>
      <c r="D82" s="8" t="s">
        <v>105</v>
      </c>
      <c r="E82" s="8" t="s">
        <v>200</v>
      </c>
      <c r="F82" s="8" t="s">
        <v>153</v>
      </c>
      <c r="G82" s="49" t="s">
        <v>42</v>
      </c>
      <c r="H82" s="1" t="s">
        <v>51</v>
      </c>
      <c r="I82" s="9" t="s">
        <v>229</v>
      </c>
      <c r="J82" s="12">
        <v>2</v>
      </c>
      <c r="K82" s="10">
        <v>1</v>
      </c>
      <c r="L82" s="133">
        <f t="shared" ref="L82:L89" si="3">+K82/J82</f>
        <v>0.5</v>
      </c>
      <c r="M82" s="133" t="s">
        <v>212</v>
      </c>
      <c r="N82" s="188">
        <f>AVERAGE(L82:L89)</f>
        <v>0.64583333333333337</v>
      </c>
      <c r="O82" s="102" t="s">
        <v>413</v>
      </c>
      <c r="P82" s="186"/>
    </row>
    <row r="83" spans="2:16" ht="63.75" x14ac:dyDescent="0.2">
      <c r="B83" s="155"/>
      <c r="C83" s="154"/>
      <c r="D83" s="53" t="s">
        <v>199</v>
      </c>
      <c r="E83" s="54" t="s">
        <v>301</v>
      </c>
      <c r="F83" s="54" t="s">
        <v>302</v>
      </c>
      <c r="G83" s="55" t="s">
        <v>42</v>
      </c>
      <c r="H83" s="39" t="s">
        <v>95</v>
      </c>
      <c r="I83" s="5">
        <v>44377</v>
      </c>
      <c r="J83" s="12">
        <v>1</v>
      </c>
      <c r="K83" s="76">
        <v>1</v>
      </c>
      <c r="L83" s="48">
        <f t="shared" si="3"/>
        <v>1</v>
      </c>
      <c r="M83" s="133" t="s">
        <v>210</v>
      </c>
      <c r="N83" s="189"/>
      <c r="O83" s="102" t="s">
        <v>402</v>
      </c>
      <c r="P83" s="186"/>
    </row>
    <row r="84" spans="2:16" ht="102" x14ac:dyDescent="0.2">
      <c r="B84" s="155"/>
      <c r="C84" s="154"/>
      <c r="D84" s="39" t="s">
        <v>303</v>
      </c>
      <c r="E84" s="60" t="s">
        <v>306</v>
      </c>
      <c r="F84" s="1" t="s">
        <v>309</v>
      </c>
      <c r="G84" s="45" t="s">
        <v>42</v>
      </c>
      <c r="H84" s="1" t="s">
        <v>198</v>
      </c>
      <c r="I84" s="5">
        <v>44377</v>
      </c>
      <c r="J84" s="12">
        <v>1</v>
      </c>
      <c r="K84" s="47">
        <v>1</v>
      </c>
      <c r="L84" s="48">
        <f t="shared" si="3"/>
        <v>1</v>
      </c>
      <c r="M84" s="30" t="s">
        <v>210</v>
      </c>
      <c r="N84" s="189"/>
      <c r="O84" s="103" t="s">
        <v>372</v>
      </c>
      <c r="P84" s="186"/>
    </row>
    <row r="85" spans="2:16" ht="102" x14ac:dyDescent="0.2">
      <c r="B85" s="155"/>
      <c r="C85" s="154"/>
      <c r="D85" s="39" t="s">
        <v>304</v>
      </c>
      <c r="E85" s="60" t="s">
        <v>307</v>
      </c>
      <c r="F85" s="1" t="s">
        <v>310</v>
      </c>
      <c r="G85" s="45" t="s">
        <v>42</v>
      </c>
      <c r="H85" s="39" t="s">
        <v>312</v>
      </c>
      <c r="I85" s="5">
        <v>44500</v>
      </c>
      <c r="J85" s="12">
        <v>1</v>
      </c>
      <c r="K85" s="76">
        <v>0</v>
      </c>
      <c r="L85" s="48">
        <f t="shared" si="3"/>
        <v>0</v>
      </c>
      <c r="M85" s="30" t="s">
        <v>212</v>
      </c>
      <c r="N85" s="189"/>
      <c r="O85" s="103" t="s">
        <v>364</v>
      </c>
      <c r="P85" s="186"/>
    </row>
    <row r="86" spans="2:16" ht="51" x14ac:dyDescent="0.2">
      <c r="B86" s="127"/>
      <c r="C86" s="151"/>
      <c r="D86" s="39" t="s">
        <v>305</v>
      </c>
      <c r="E86" s="60" t="s">
        <v>308</v>
      </c>
      <c r="F86" s="1" t="s">
        <v>311</v>
      </c>
      <c r="G86" s="45" t="s">
        <v>42</v>
      </c>
      <c r="H86" s="1" t="s">
        <v>313</v>
      </c>
      <c r="I86" s="5">
        <v>44408</v>
      </c>
      <c r="J86" s="12">
        <v>1</v>
      </c>
      <c r="K86" s="76">
        <v>1</v>
      </c>
      <c r="L86" s="48">
        <f t="shared" si="3"/>
        <v>1</v>
      </c>
      <c r="M86" s="30" t="s">
        <v>210</v>
      </c>
      <c r="N86" s="189"/>
      <c r="O86" s="103" t="s">
        <v>350</v>
      </c>
      <c r="P86" s="186"/>
    </row>
    <row r="87" spans="2:16" ht="102" x14ac:dyDescent="0.2">
      <c r="B87" s="22" t="s">
        <v>107</v>
      </c>
      <c r="C87" s="23" t="s">
        <v>123</v>
      </c>
      <c r="D87" s="8" t="s">
        <v>106</v>
      </c>
      <c r="E87" s="8" t="s">
        <v>154</v>
      </c>
      <c r="F87" s="8" t="s">
        <v>153</v>
      </c>
      <c r="G87" s="5" t="s">
        <v>42</v>
      </c>
      <c r="H87" s="1" t="s">
        <v>51</v>
      </c>
      <c r="I87" s="9" t="s">
        <v>229</v>
      </c>
      <c r="J87" s="12">
        <v>2</v>
      </c>
      <c r="K87" s="10">
        <v>1</v>
      </c>
      <c r="L87" s="133">
        <f t="shared" si="3"/>
        <v>0.5</v>
      </c>
      <c r="M87" s="133" t="s">
        <v>212</v>
      </c>
      <c r="N87" s="189"/>
      <c r="O87" s="104" t="s">
        <v>404</v>
      </c>
      <c r="P87" s="186"/>
    </row>
    <row r="88" spans="2:16" ht="76.5" x14ac:dyDescent="0.2">
      <c r="B88" s="28" t="s">
        <v>124</v>
      </c>
      <c r="C88" s="29" t="s">
        <v>125</v>
      </c>
      <c r="D88" s="8" t="s">
        <v>126</v>
      </c>
      <c r="E88" s="8" t="s">
        <v>201</v>
      </c>
      <c r="F88" s="8" t="s">
        <v>153</v>
      </c>
      <c r="G88" s="49" t="s">
        <v>42</v>
      </c>
      <c r="H88" s="1" t="s">
        <v>51</v>
      </c>
      <c r="I88" s="9" t="s">
        <v>229</v>
      </c>
      <c r="J88" s="12">
        <v>2</v>
      </c>
      <c r="K88" s="10">
        <v>1</v>
      </c>
      <c r="L88" s="133">
        <f t="shared" si="3"/>
        <v>0.5</v>
      </c>
      <c r="M88" s="133" t="s">
        <v>212</v>
      </c>
      <c r="N88" s="189"/>
      <c r="O88" s="105" t="s">
        <v>405</v>
      </c>
      <c r="P88" s="186"/>
    </row>
    <row r="89" spans="2:16" ht="77.25" thickBot="1" x14ac:dyDescent="0.25">
      <c r="B89" s="25" t="s">
        <v>218</v>
      </c>
      <c r="C89" s="26" t="s">
        <v>217</v>
      </c>
      <c r="D89" s="27" t="s">
        <v>215</v>
      </c>
      <c r="E89" s="27" t="s">
        <v>321</v>
      </c>
      <c r="F89" s="27" t="s">
        <v>216</v>
      </c>
      <c r="G89" s="56" t="s">
        <v>42</v>
      </c>
      <c r="H89" s="62" t="s">
        <v>51</v>
      </c>
      <c r="I89" s="57" t="s">
        <v>300</v>
      </c>
      <c r="J89" s="19">
        <v>3</v>
      </c>
      <c r="K89" s="123">
        <v>2</v>
      </c>
      <c r="L89" s="130">
        <f t="shared" si="3"/>
        <v>0.66666666666666663</v>
      </c>
      <c r="M89" s="130" t="s">
        <v>212</v>
      </c>
      <c r="N89" s="190"/>
      <c r="O89" s="121" t="s">
        <v>406</v>
      </c>
      <c r="P89" s="187"/>
    </row>
    <row r="90" spans="2:16" x14ac:dyDescent="0.2">
      <c r="O90" s="108"/>
    </row>
    <row r="92" spans="2:16" ht="15" x14ac:dyDescent="0.25">
      <c r="N92"/>
    </row>
    <row r="93" spans="2:16" x14ac:dyDescent="0.2">
      <c r="C93" s="156"/>
      <c r="D93" s="156"/>
      <c r="E93" s="156"/>
      <c r="F93" s="156"/>
      <c r="G93" s="156"/>
      <c r="H93" s="85"/>
      <c r="I93" s="85"/>
      <c r="J93" s="84"/>
      <c r="K93" s="201"/>
      <c r="L93" s="201"/>
      <c r="M93" s="201"/>
      <c r="N93" s="201"/>
      <c r="O93" s="201"/>
    </row>
    <row r="94" spans="2:16" x14ac:dyDescent="0.2">
      <c r="C94" s="148" t="s">
        <v>209</v>
      </c>
      <c r="D94" s="148"/>
      <c r="E94" s="148"/>
      <c r="F94" s="148"/>
      <c r="G94" s="148"/>
      <c r="H94" s="107"/>
      <c r="I94" s="107"/>
      <c r="J94" s="86"/>
      <c r="K94" s="148" t="s">
        <v>314</v>
      </c>
      <c r="L94" s="148"/>
      <c r="M94" s="148"/>
      <c r="N94" s="148"/>
      <c r="O94" s="148"/>
    </row>
    <row r="95" spans="2:16" x14ac:dyDescent="0.2">
      <c r="C95" s="149" t="s">
        <v>208</v>
      </c>
      <c r="D95" s="149"/>
      <c r="E95" s="149"/>
      <c r="F95" s="149"/>
      <c r="G95" s="149"/>
      <c r="H95" s="88"/>
      <c r="I95" s="88"/>
      <c r="J95" s="87"/>
      <c r="K95" s="149" t="s">
        <v>204</v>
      </c>
      <c r="L95" s="149"/>
      <c r="M95" s="149"/>
      <c r="N95" s="149"/>
      <c r="O95" s="149"/>
    </row>
    <row r="96" spans="2:16" x14ac:dyDescent="0.2">
      <c r="C96" s="106"/>
      <c r="D96" s="106"/>
      <c r="E96" s="88"/>
      <c r="F96" s="88"/>
      <c r="G96" s="106"/>
      <c r="H96" s="88"/>
      <c r="I96" s="88"/>
      <c r="J96" s="87"/>
      <c r="K96" s="106"/>
      <c r="L96" s="106"/>
      <c r="M96" s="106"/>
      <c r="N96" s="106"/>
      <c r="O96" s="89"/>
    </row>
    <row r="97" spans="3:15" x14ac:dyDescent="0.2">
      <c r="C97" s="106"/>
      <c r="D97" s="106"/>
      <c r="E97" s="88"/>
      <c r="F97" s="88"/>
      <c r="G97" s="106"/>
      <c r="H97" s="88"/>
      <c r="I97" s="88"/>
      <c r="J97" s="87"/>
      <c r="K97" s="106"/>
      <c r="L97" s="106"/>
      <c r="M97" s="106"/>
      <c r="N97" s="106"/>
      <c r="O97" s="89"/>
    </row>
    <row r="98" spans="3:15" x14ac:dyDescent="0.2">
      <c r="C98" s="106"/>
      <c r="D98" s="106"/>
      <c r="E98" s="88"/>
      <c r="F98" s="88"/>
      <c r="G98" s="106"/>
      <c r="H98" s="88"/>
      <c r="I98" s="88"/>
      <c r="J98" s="87"/>
      <c r="K98" s="106"/>
      <c r="L98" s="106"/>
      <c r="M98" s="106"/>
      <c r="N98" s="106"/>
      <c r="O98" s="89"/>
    </row>
    <row r="100" spans="3:15" x14ac:dyDescent="0.2">
      <c r="C100" s="90"/>
      <c r="D100" s="90"/>
      <c r="E100" s="94"/>
      <c r="F100" s="94"/>
      <c r="G100" s="90"/>
      <c r="K100" s="90"/>
      <c r="L100" s="90"/>
      <c r="M100" s="90"/>
      <c r="N100" s="90"/>
      <c r="O100" s="90"/>
    </row>
    <row r="101" spans="3:15" x14ac:dyDescent="0.2">
      <c r="C101" s="148" t="s">
        <v>352</v>
      </c>
      <c r="D101" s="148"/>
      <c r="E101" s="148"/>
      <c r="F101" s="148"/>
      <c r="G101" s="148"/>
      <c r="K101" s="148" t="s">
        <v>351</v>
      </c>
      <c r="L101" s="148"/>
      <c r="M101" s="148"/>
      <c r="N101" s="148"/>
      <c r="O101" s="148"/>
    </row>
    <row r="102" spans="3:15" x14ac:dyDescent="0.2">
      <c r="C102" s="149" t="s">
        <v>315</v>
      </c>
      <c r="D102" s="149"/>
      <c r="E102" s="149"/>
      <c r="F102" s="149"/>
      <c r="G102" s="149"/>
      <c r="K102" s="149" t="s">
        <v>315</v>
      </c>
      <c r="L102" s="149"/>
      <c r="M102" s="149"/>
      <c r="N102" s="149"/>
      <c r="O102" s="149"/>
    </row>
  </sheetData>
  <mergeCells count="64">
    <mergeCell ref="B34:B38"/>
    <mergeCell ref="K102:O102"/>
    <mergeCell ref="K101:O101"/>
    <mergeCell ref="C34:C38"/>
    <mergeCell ref="N17:N38"/>
    <mergeCell ref="C41:C42"/>
    <mergeCell ref="B41:B42"/>
    <mergeCell ref="B58:B62"/>
    <mergeCell ref="K93:O93"/>
    <mergeCell ref="K94:O94"/>
    <mergeCell ref="B82:B85"/>
    <mergeCell ref="C82:C86"/>
    <mergeCell ref="K95:O95"/>
    <mergeCell ref="B63:O63"/>
    <mergeCell ref="B64:C64"/>
    <mergeCell ref="B65:B69"/>
    <mergeCell ref="D13:E13"/>
    <mergeCell ref="B14:O14"/>
    <mergeCell ref="B16:C16"/>
    <mergeCell ref="D16:E16"/>
    <mergeCell ref="C30:C32"/>
    <mergeCell ref="B30:B32"/>
    <mergeCell ref="B15:O15"/>
    <mergeCell ref="B17:B29"/>
    <mergeCell ref="C17:C29"/>
    <mergeCell ref="N7:N11"/>
    <mergeCell ref="P7:P89"/>
    <mergeCell ref="N82:N89"/>
    <mergeCell ref="N41:N62"/>
    <mergeCell ref="B43:B47"/>
    <mergeCell ref="C48:C49"/>
    <mergeCell ref="B48:B49"/>
    <mergeCell ref="D40:E40"/>
    <mergeCell ref="B50:B57"/>
    <mergeCell ref="B12:O12"/>
    <mergeCell ref="C50:C57"/>
    <mergeCell ref="B39:O39"/>
    <mergeCell ref="B40:C40"/>
    <mergeCell ref="B13:C13"/>
    <mergeCell ref="C58:C62"/>
    <mergeCell ref="C43:C47"/>
    <mergeCell ref="B2:P2"/>
    <mergeCell ref="B4:P4"/>
    <mergeCell ref="D6:E6"/>
    <mergeCell ref="B3:P3"/>
    <mergeCell ref="B6:C6"/>
    <mergeCell ref="B5:P5"/>
    <mergeCell ref="D64:E64"/>
    <mergeCell ref="N65:N79"/>
    <mergeCell ref="B80:O80"/>
    <mergeCell ref="B81:C81"/>
    <mergeCell ref="D81:E81"/>
    <mergeCell ref="C72:C75"/>
    <mergeCell ref="B72:B75"/>
    <mergeCell ref="C65:C69"/>
    <mergeCell ref="C101:G101"/>
    <mergeCell ref="C102:G102"/>
    <mergeCell ref="C70:C71"/>
    <mergeCell ref="B70:B71"/>
    <mergeCell ref="C76:C78"/>
    <mergeCell ref="B76:B78"/>
    <mergeCell ref="C93:G93"/>
    <mergeCell ref="C94:G94"/>
    <mergeCell ref="C95:G95"/>
  </mergeCells>
  <conditionalFormatting sqref="N7">
    <cfRule type="cellIs" dxfId="24" priority="54" stopIfTrue="1" operator="between">
      <formula>0</formula>
      <formula>59</formula>
    </cfRule>
  </conditionalFormatting>
  <conditionalFormatting sqref="N7">
    <cfRule type="cellIs" dxfId="23" priority="51" stopIfTrue="1" operator="between">
      <formula>80%</formula>
      <formula>100%</formula>
    </cfRule>
    <cfRule type="cellIs" dxfId="22" priority="52" stopIfTrue="1" operator="between">
      <formula>60%</formula>
      <formula>79.9%</formula>
    </cfRule>
    <cfRule type="cellIs" dxfId="21" priority="53" stopIfTrue="1" operator="lessThan">
      <formula>60%</formula>
    </cfRule>
  </conditionalFormatting>
  <conditionalFormatting sqref="N17">
    <cfRule type="cellIs" dxfId="20" priority="44" stopIfTrue="1" operator="between">
      <formula>80%</formula>
      <formula>100%</formula>
    </cfRule>
    <cfRule type="cellIs" dxfId="19" priority="45" stopIfTrue="1" operator="between">
      <formula>60%</formula>
      <formula>79.9%</formula>
    </cfRule>
    <cfRule type="cellIs" dxfId="18" priority="46" stopIfTrue="1" operator="lessThan">
      <formula>60%</formula>
    </cfRule>
  </conditionalFormatting>
  <conditionalFormatting sqref="N41:O41">
    <cfRule type="cellIs" dxfId="17" priority="41" stopIfTrue="1" operator="between">
      <formula>80%</formula>
      <formula>100%</formula>
    </cfRule>
    <cfRule type="cellIs" dxfId="16" priority="42" stopIfTrue="1" operator="between">
      <formula>15%</formula>
      <formula>79.9%</formula>
    </cfRule>
    <cfRule type="cellIs" dxfId="15" priority="43" stopIfTrue="1" operator="lessThan">
      <formula>10%</formula>
    </cfRule>
  </conditionalFormatting>
  <conditionalFormatting sqref="N65:O65">
    <cfRule type="cellIs" dxfId="14" priority="38" stopIfTrue="1" operator="between">
      <formula>80%</formula>
      <formula>100%</formula>
    </cfRule>
    <cfRule type="cellIs" dxfId="13" priority="39" stopIfTrue="1" operator="between">
      <formula>11%</formula>
      <formula>79.9%</formula>
    </cfRule>
    <cfRule type="cellIs" dxfId="12" priority="40" stopIfTrue="1" operator="lessThan">
      <formula>10%</formula>
    </cfRule>
  </conditionalFormatting>
  <conditionalFormatting sqref="P7">
    <cfRule type="cellIs" dxfId="11" priority="35" stopIfTrue="1" operator="between">
      <formula>80%</formula>
      <formula>100%</formula>
    </cfRule>
    <cfRule type="cellIs" dxfId="10" priority="36" stopIfTrue="1" operator="between">
      <formula>36%</formula>
      <formula>79.9%</formula>
    </cfRule>
    <cfRule type="cellIs" dxfId="9" priority="37" stopIfTrue="1" operator="lessThan">
      <formula>35%</formula>
    </cfRule>
  </conditionalFormatting>
  <conditionalFormatting sqref="N82:O82">
    <cfRule type="cellIs" dxfId="8" priority="29" stopIfTrue="1" operator="between">
      <formula>80%</formula>
      <formula>100%</formula>
    </cfRule>
    <cfRule type="cellIs" dxfId="7" priority="30" stopIfTrue="1" operator="between">
      <formula>4%</formula>
      <formula>79.9%</formula>
    </cfRule>
    <cfRule type="cellIs" dxfId="6" priority="31" stopIfTrue="1" operator="lessThan">
      <formula>3%</formula>
    </cfRule>
  </conditionalFormatting>
  <conditionalFormatting sqref="M7:M11 M41:M62 M65:M79 M17:M38">
    <cfRule type="containsText" dxfId="5" priority="17" operator="containsText" text="NO CUMPLIDA">
      <formula>NOT(ISERROR(SEARCH("NO CUMPLIDA",M7)))</formula>
    </cfRule>
    <cfRule type="containsText" dxfId="4" priority="18" operator="containsText" text="CUMPLIDA">
      <formula>NOT(ISERROR(SEARCH("CUMPLIDA",M7)))</formula>
    </cfRule>
  </conditionalFormatting>
  <conditionalFormatting sqref="M82:M88">
    <cfRule type="containsText" dxfId="3" priority="9" operator="containsText" text="NO CUMPLIDA">
      <formula>NOT(ISERROR(SEARCH("NO CUMPLIDA",M82)))</formula>
    </cfRule>
    <cfRule type="containsText" dxfId="2" priority="10" operator="containsText" text="CUMPLIDA">
      <formula>NOT(ISERROR(SEARCH("CUMPLIDA",M82)))</formula>
    </cfRule>
  </conditionalFormatting>
  <conditionalFormatting sqref="M89">
    <cfRule type="containsText" dxfId="1" priority="7" operator="containsText" text="NO CUMPLIDA">
      <formula>NOT(ISERROR(SEARCH("NO CUMPLIDA",M89)))</formula>
    </cfRule>
    <cfRule type="containsText" dxfId="0" priority="8" operator="containsText" text="CUMPLIDA">
      <formula>NOT(ISERROR(SEARCH("CUMPLIDA",M89)))</formula>
    </cfRule>
  </conditionalFormatting>
  <pageMargins left="0.43307086614173229" right="0.11811023622047245" top="0.74803149606299213" bottom="0.55118110236220474" header="0.31496062992125984" footer="0.31496062992125984"/>
  <pageSetup scale="42" orientation="landscape" r:id="rId1"/>
  <rowBreaks count="1" manualBreakCount="1">
    <brk id="7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Hoja1!$A$2:$A$4</xm:f>
          </x14:formula1>
          <xm:sqref>M7:M11 M82:M89 M41:M62 M65:M79 M17:M38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E11" sqref="E11"/>
    </sheetView>
  </sheetViews>
  <sheetFormatPr baseColWidth="10" defaultRowHeight="15" x14ac:dyDescent="0.25"/>
  <sheetData>
    <row r="2" spans="1:1" x14ac:dyDescent="0.25">
      <c r="A2" t="s">
        <v>210</v>
      </c>
    </row>
    <row r="3" spans="1:1" x14ac:dyDescent="0.25">
      <c r="A3" t="s">
        <v>211</v>
      </c>
    </row>
    <row r="4" spans="1:1" x14ac:dyDescent="0.25">
      <c r="A4"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 PLAN ANTIC Y ATN C SEGUIM</vt:lpstr>
      <vt:lpstr>Hoja1</vt:lpstr>
      <vt:lpstr>'F PLAN ANTIC Y ATN C SEGUIM'!_ftn1</vt:lpstr>
      <vt:lpstr>'F PLAN ANTIC Y ATN C SEGUIM'!_ftnref1</vt:lpstr>
      <vt:lpstr>'F PLAN ANTIC Y ATN C SEGUIM'!Área_de_impresión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Leon Dimas</dc:creator>
  <cp:lastModifiedBy>Edgar Moises Ballesteros Rodriguez</cp:lastModifiedBy>
  <cp:lastPrinted>2021-05-14T12:05:06Z</cp:lastPrinted>
  <dcterms:created xsi:type="dcterms:W3CDTF">2016-04-11T20:43:22Z</dcterms:created>
  <dcterms:modified xsi:type="dcterms:W3CDTF">2021-09-14T16:12:12Z</dcterms:modified>
</cp:coreProperties>
</file>