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2018\EXCEL 2018\EJECUCIONES PRENSA\"/>
    </mc:Choice>
  </mc:AlternateContent>
  <bookViews>
    <workbookView xWindow="0" yWindow="0" windowWidth="24000" windowHeight="8535"/>
  </bookViews>
  <sheets>
    <sheet name="pto2018 PRENSA" sheetId="6" r:id="rId1"/>
  </sheets>
  <definedNames>
    <definedName name="_xlnm._FilterDatabase" localSheetId="0" hidden="1">'pto2018 PRENSA'!$A$6:$I$88</definedName>
    <definedName name="_xlnm.Print_Area" localSheetId="0">'pto2018 PRENSA'!$A$1:$I$87</definedName>
    <definedName name="_xlnm.Print_Titles" localSheetId="0">'pto2018 PRENSA'!$1:$6</definedName>
  </definedNames>
  <calcPr calcId="152511"/>
</workbook>
</file>

<file path=xl/calcChain.xml><?xml version="1.0" encoding="utf-8"?>
<calcChain xmlns="http://schemas.openxmlformats.org/spreadsheetml/2006/main">
  <c r="I87" i="6" l="1"/>
  <c r="I86" i="6"/>
  <c r="I85" i="6"/>
  <c r="I84" i="6"/>
  <c r="I83" i="6"/>
  <c r="I82" i="6"/>
  <c r="I81" i="6"/>
  <c r="I80" i="6"/>
  <c r="G79" i="6"/>
  <c r="G78" i="6" s="1"/>
  <c r="I75" i="6"/>
  <c r="I74" i="6"/>
  <c r="I73" i="6"/>
  <c r="I72" i="6"/>
  <c r="G71" i="6"/>
  <c r="G70" i="6" s="1"/>
  <c r="I64" i="6"/>
  <c r="I63" i="6"/>
  <c r="G62" i="6"/>
  <c r="G61" i="6" s="1"/>
  <c r="I61" i="6" s="1"/>
  <c r="I60" i="6"/>
  <c r="I59" i="6"/>
  <c r="I58" i="6"/>
  <c r="I57" i="6"/>
  <c r="I56" i="6"/>
  <c r="I55" i="6"/>
  <c r="G54" i="6"/>
  <c r="I54" i="6" s="1"/>
  <c r="I53" i="6"/>
  <c r="I52" i="6"/>
  <c r="I51" i="6"/>
  <c r="G50" i="6"/>
  <c r="I50" i="6" s="1"/>
  <c r="I49" i="6"/>
  <c r="I48" i="6"/>
  <c r="I47" i="6"/>
  <c r="I46" i="6"/>
  <c r="G45" i="6"/>
  <c r="I45" i="6" s="1"/>
  <c r="I40" i="6"/>
  <c r="I39" i="6"/>
  <c r="I38" i="6"/>
  <c r="G37" i="6"/>
  <c r="I37" i="6" s="1"/>
  <c r="I36" i="6"/>
  <c r="I35" i="6"/>
  <c r="I31" i="6"/>
  <c r="I30" i="6"/>
  <c r="I29" i="6"/>
  <c r="I28" i="6"/>
  <c r="G27" i="6"/>
  <c r="I27" i="6" s="1"/>
  <c r="I26" i="6"/>
  <c r="I25" i="6"/>
  <c r="I24" i="6"/>
  <c r="I23" i="6"/>
  <c r="I22" i="6"/>
  <c r="I21" i="6"/>
  <c r="I20" i="6"/>
  <c r="I19" i="6"/>
  <c r="G18" i="6"/>
  <c r="G44" i="6" l="1"/>
  <c r="I44" i="6" s="1"/>
  <c r="G16" i="6"/>
  <c r="I16" i="6" s="1"/>
  <c r="G33" i="6"/>
  <c r="I33" i="6" s="1"/>
  <c r="I18" i="6"/>
  <c r="I62" i="6"/>
  <c r="I71" i="6"/>
  <c r="I78" i="6"/>
  <c r="G77" i="6"/>
  <c r="I77" i="6" s="1"/>
  <c r="I70" i="6"/>
  <c r="I79" i="6"/>
  <c r="G42" i="6" l="1"/>
  <c r="G14" i="6" s="1"/>
  <c r="I14" i="6" s="1"/>
  <c r="G68" i="6"/>
  <c r="I68" i="6" s="1"/>
  <c r="G66" i="6" l="1"/>
  <c r="I66" i="6" s="1"/>
  <c r="G11" i="6"/>
  <c r="I11" i="6" s="1"/>
  <c r="I42" i="6"/>
  <c r="G10" i="6" l="1"/>
  <c r="I10" i="6" s="1"/>
</calcChain>
</file>

<file path=xl/sharedStrings.xml><?xml version="1.0" encoding="utf-8"?>
<sst xmlns="http://schemas.openxmlformats.org/spreadsheetml/2006/main" count="180" uniqueCount="75">
  <si>
    <t>REC</t>
  </si>
  <si>
    <t>1</t>
  </si>
  <si>
    <t>0</t>
  </si>
  <si>
    <t>10</t>
  </si>
  <si>
    <t>2</t>
  </si>
  <si>
    <t>4</t>
  </si>
  <si>
    <t>5</t>
  </si>
  <si>
    <t>7</t>
  </si>
  <si>
    <t>13</t>
  </si>
  <si>
    <t>15</t>
  </si>
  <si>
    <t>16</t>
  </si>
  <si>
    <t>9</t>
  </si>
  <si>
    <t>3</t>
  </si>
  <si>
    <t>6</t>
  </si>
  <si>
    <t>8</t>
  </si>
  <si>
    <t>11</t>
  </si>
  <si>
    <t>SUELDOS DE PERSONAL DE NOMINA</t>
  </si>
  <si>
    <t>PRIMA TECNICA</t>
  </si>
  <si>
    <t>OTROS</t>
  </si>
  <si>
    <t>HORAS EXTRAS, DIAS FESTIVOS E INDEMNIZACION POR VACACIONES</t>
  </si>
  <si>
    <t>CONTRIBUCIONES INHERENTES A LA NOMINA SECTOR PRIVADO Y PUBLICO</t>
  </si>
  <si>
    <t>IMPUESTOS Y MULTAS</t>
  </si>
  <si>
    <t>ADQUISICION DE BIENES Y SERVICIOS</t>
  </si>
  <si>
    <t>CUOTA DE AUDITAJE CONTRANAL</t>
  </si>
  <si>
    <t>29</t>
  </si>
  <si>
    <t>PROGRAMA DE PROTECCION A PERSONAS QUE SE ENCUENTRAN EN SITUACION DE RIESGO CONTRA SU VIDA, INTEGRIDAD, SEGURIDAD O LIBERTAD, POR CAUSAS RELACIONADAS CON LA VIOLENCIA EN COLOMBIA</t>
  </si>
  <si>
    <t>MESADAS PENSIONALES</t>
  </si>
  <si>
    <t>CESANTIAS DEFINITIVAS</t>
  </si>
  <si>
    <t>CESANTIAS PARCIALES</t>
  </si>
  <si>
    <t>44</t>
  </si>
  <si>
    <t>SEGURO DE VIDA (LEY 16/88)</t>
  </si>
  <si>
    <t>SENTENCIAS Y CONCILIACIONES</t>
  </si>
  <si>
    <t>2901</t>
  </si>
  <si>
    <t>0800</t>
  </si>
  <si>
    <t>MANTENIMIENTO DOTACION Y REPOSICION DE LAS AREAS DE CRIMINALISTICA E INVESTIGACION A NIVEL NACIONAL</t>
  </si>
  <si>
    <t>FORTALECIMIENTO DE LAS INVESTIGACIONES DE LOS DELITOS CONTRA LOS RECURSOS NATURALES Y EL MEDIO AMBIENTE ADELANTADAS POR LA FGN A NIVEL NACIONAL</t>
  </si>
  <si>
    <t>2999</t>
  </si>
  <si>
    <t>AMPLIACION MEJORAMIENTO Y RENOVACION DE LA INFRAESTRUCTURA INFORMATICA EN LA FISCALIA GENERAL DE LA NACION.</t>
  </si>
  <si>
    <t>FORTALECIMIENTO DEL CONOCIMIENTO Y MEJORAMIENTO DE LAS COMPETENCIAS DE LOS SERVIDORES DE LA FISCALÍA GENERAL DE LA NACIÓN A NIVEL NACIONAL</t>
  </si>
  <si>
    <t>MEJORAMIENTO ADECUACIÓN Y MANTENIMIENTO DE LA INFRAESTRUCTURA FÍSICA DE LA FISCALÍA GENERAL DE LA NACIÓN A NIVEL NACIONAL</t>
  </si>
  <si>
    <t>DISEÑO ,CONSTRUCCIÓN Y DOTACIÓN DE SEDE PARA LA FISCALÍA GENERAL DE LA NACIÓN EN LA SECCIONAL VILLAVICENCIO, META, ORINOQUÍA</t>
  </si>
  <si>
    <t>GASTOS DE PERSONAL</t>
  </si>
  <si>
    <t>GASTOS GENERALES</t>
  </si>
  <si>
    <t>TRANSFERENCIAS CORRIENTES</t>
  </si>
  <si>
    <t>TOTAL</t>
  </si>
  <si>
    <t>FISCALÍA GENERAL DE LA NACIÓN</t>
  </si>
  <si>
    <t>APORTE NACIONAL</t>
  </si>
  <si>
    <t>ANEXO - PRESUPUESTO GENERAL DE LA NACION - 2018</t>
  </si>
  <si>
    <t>CONCEPTO</t>
  </si>
  <si>
    <t>SECCION: 2901</t>
  </si>
  <si>
    <t>FlSCALlA GENERAL DE LA NACION</t>
  </si>
  <si>
    <t>TOTAL PRESUPUESTO</t>
  </si>
  <si>
    <t>A. FUNCIONAMIENTO</t>
  </si>
  <si>
    <t>UNIDAD: 290101</t>
  </si>
  <si>
    <t>GESTIÓN GENERAL</t>
  </si>
  <si>
    <t>CTA
PROG</t>
  </si>
  <si>
    <t>SUBCSUBP</t>
  </si>
  <si>
    <t>OBJ
PROY</t>
  </si>
  <si>
    <t>ORD
SPRY</t>
  </si>
  <si>
    <t>SERVICIOS PERSONALES ASOCIADOS A NOMINA</t>
  </si>
  <si>
    <t>RECURSOS CORRIENTES</t>
  </si>
  <si>
    <t>DONACIONES</t>
  </si>
  <si>
    <t>OTROS RECURSOS DEL TESORO</t>
  </si>
  <si>
    <t>TRANSFERENCIAS AL SECTOR PUBLICO</t>
  </si>
  <si>
    <t>ORDEN NACIONAL</t>
  </si>
  <si>
    <t>TRANSFERENCIAS DE PREVISION Y SEGURIDAD SOCIAL</t>
  </si>
  <si>
    <t>PENSIONES Y JUBILACIONES</t>
  </si>
  <si>
    <t>CESANTIAS</t>
  </si>
  <si>
    <t>C. INVERSION</t>
  </si>
  <si>
    <t>EFECTIVIDAD DE LA INVESTIGACIÓN PENAL Y TÉCNICO CIENTIFICA</t>
  </si>
  <si>
    <t>INTERSUBSECTORIAL JUSTICIA</t>
  </si>
  <si>
    <t>FONDOS ESPECIALES</t>
  </si>
  <si>
    <t>OTRAS TRANSFERENCIAS</t>
  </si>
  <si>
    <t>RECURSOS PROPIOS</t>
  </si>
  <si>
    <t>FORTALECIMIENTO DE LA GESTIÓN Y DIRECCIÓN DEL SECTOR FISCALÍA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</si>
</sst>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Calibri"/>
      <family val="2"/>
    </font>
    <font>
      <sz val="9"/>
      <name val="Calibri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name val="Arial1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medium">
        <color auto="1"/>
      </right>
      <top/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NumberFormat="1" applyFont="1" applyFill="1" applyBorder="1" applyAlignment="1">
      <alignment horizontal="left" vertical="center" wrapText="1" readingOrder="1"/>
    </xf>
    <xf numFmtId="0" fontId="6" fillId="0" borderId="0" xfId="0" applyFont="1" applyFill="1" applyBorder="1"/>
    <xf numFmtId="0" fontId="7" fillId="0" borderId="0" xfId="0" applyFont="1" applyFill="1" applyBorder="1"/>
    <xf numFmtId="0" fontId="2" fillId="0" borderId="1" xfId="0" applyNumberFormat="1" applyFont="1" applyFill="1" applyBorder="1" applyAlignment="1">
      <alignment horizontal="left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4" fontId="10" fillId="0" borderId="1" xfId="0" applyNumberFormat="1" applyFont="1" applyFill="1" applyBorder="1" applyAlignment="1">
      <alignment horizontal="right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0" xfId="0" applyNumberFormat="1" applyFont="1" applyFill="1" applyBorder="1" applyAlignment="1">
      <alignment horizontal="center" vertical="center" wrapText="1" readingOrder="1"/>
    </xf>
    <xf numFmtId="4" fontId="10" fillId="0" borderId="0" xfId="0" applyNumberFormat="1" applyFont="1" applyFill="1" applyBorder="1" applyAlignment="1">
      <alignment horizontal="right" vertical="center" wrapText="1" readingOrder="1"/>
    </xf>
    <xf numFmtId="0" fontId="12" fillId="0" borderId="0" xfId="0" applyFont="1" applyFill="1" applyBorder="1"/>
    <xf numFmtId="0" fontId="1" fillId="2" borderId="0" xfId="0" applyFont="1" applyFill="1" applyBorder="1"/>
    <xf numFmtId="0" fontId="10" fillId="2" borderId="1" xfId="0" applyNumberFormat="1" applyFont="1" applyFill="1" applyBorder="1" applyAlignment="1">
      <alignment horizontal="center" vertical="center" wrapText="1" readingOrder="1"/>
    </xf>
    <xf numFmtId="0" fontId="3" fillId="2" borderId="1" xfId="0" applyNumberFormat="1" applyFont="1" applyFill="1" applyBorder="1" applyAlignment="1">
      <alignment horizontal="left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3" fontId="9" fillId="0" borderId="1" xfId="0" applyNumberFormat="1" applyFont="1" applyFill="1" applyBorder="1" applyAlignment="1">
      <alignment horizontal="right" vertical="center" wrapText="1" readingOrder="1"/>
    </xf>
    <xf numFmtId="3" fontId="9" fillId="0" borderId="1" xfId="0" applyNumberFormat="1" applyFont="1" applyFill="1" applyBorder="1" applyAlignment="1">
      <alignment horizontal="center" vertical="center" wrapText="1" readingOrder="1"/>
    </xf>
    <xf numFmtId="3" fontId="10" fillId="0" borderId="1" xfId="0" applyNumberFormat="1" applyFont="1" applyFill="1" applyBorder="1" applyAlignment="1">
      <alignment horizontal="right" vertical="center" wrapText="1" readingOrder="1"/>
    </xf>
    <xf numFmtId="3" fontId="10" fillId="0" borderId="0" xfId="0" applyNumberFormat="1" applyFont="1" applyFill="1" applyBorder="1" applyAlignment="1">
      <alignment horizontal="right" vertical="center" wrapText="1" readingOrder="1"/>
    </xf>
    <xf numFmtId="3" fontId="10" fillId="2" borderId="1" xfId="0" applyNumberFormat="1" applyFont="1" applyFill="1" applyBorder="1" applyAlignment="1">
      <alignment horizontal="right" vertical="center" wrapText="1" readingOrder="1"/>
    </xf>
    <xf numFmtId="3" fontId="10" fillId="0" borderId="1" xfId="0" applyNumberFormat="1" applyFont="1" applyFill="1" applyBorder="1" applyAlignment="1">
      <alignment horizontal="left" vertical="center" wrapText="1" readingOrder="1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1" fillId="0" borderId="5" xfId="0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horizontal="center" vertical="center" wrapText="1" readingOrder="1"/>
    </xf>
    <xf numFmtId="3" fontId="2" fillId="0" borderId="8" xfId="0" applyNumberFormat="1" applyFont="1" applyFill="1" applyBorder="1" applyAlignment="1">
      <alignment horizontal="center" vertical="center" wrapText="1" readingOrder="1"/>
    </xf>
    <xf numFmtId="3" fontId="9" fillId="0" borderId="8" xfId="0" applyNumberFormat="1" applyFont="1" applyFill="1" applyBorder="1" applyAlignment="1">
      <alignment horizontal="right" vertical="center" wrapText="1" readingOrder="1"/>
    </xf>
    <xf numFmtId="3" fontId="9" fillId="0" borderId="8" xfId="0" applyNumberFormat="1" applyFont="1" applyFill="1" applyBorder="1" applyAlignment="1">
      <alignment horizontal="center" vertical="center" wrapText="1" readingOrder="1"/>
    </xf>
    <xf numFmtId="0" fontId="9" fillId="0" borderId="7" xfId="0" applyNumberFormat="1" applyFont="1" applyFill="1" applyBorder="1" applyAlignment="1">
      <alignment horizontal="center" vertical="center" wrapText="1" readingOrder="1"/>
    </xf>
    <xf numFmtId="0" fontId="10" fillId="0" borderId="7" xfId="0" applyNumberFormat="1" applyFont="1" applyFill="1" applyBorder="1" applyAlignment="1">
      <alignment horizontal="center" vertical="center" wrapText="1" readingOrder="1"/>
    </xf>
    <xf numFmtId="3" fontId="10" fillId="0" borderId="8" xfId="0" applyNumberFormat="1" applyFont="1" applyFill="1" applyBorder="1" applyAlignment="1">
      <alignment horizontal="right" vertical="center" wrapText="1" readingOrder="1"/>
    </xf>
    <xf numFmtId="0" fontId="10" fillId="2" borderId="7" xfId="0" applyNumberFormat="1" applyFont="1" applyFill="1" applyBorder="1" applyAlignment="1">
      <alignment horizontal="center" vertical="center" wrapText="1" readingOrder="1"/>
    </xf>
    <xf numFmtId="3" fontId="10" fillId="2" borderId="8" xfId="0" applyNumberFormat="1" applyFont="1" applyFill="1" applyBorder="1" applyAlignment="1">
      <alignment horizontal="right" vertical="center" wrapText="1" readingOrder="1"/>
    </xf>
    <xf numFmtId="0" fontId="4" fillId="0" borderId="7" xfId="0" applyNumberFormat="1" applyFont="1" applyFill="1" applyBorder="1" applyAlignment="1">
      <alignment horizontal="center" vertical="center" wrapText="1" readingOrder="1"/>
    </xf>
    <xf numFmtId="3" fontId="10" fillId="0" borderId="8" xfId="0" applyNumberFormat="1" applyFont="1" applyFill="1" applyBorder="1" applyAlignment="1">
      <alignment horizontal="left" vertical="center" wrapText="1" readingOrder="1"/>
    </xf>
    <xf numFmtId="0" fontId="2" fillId="0" borderId="9" xfId="0" applyNumberFormat="1" applyFont="1" applyFill="1" applyBorder="1" applyAlignment="1">
      <alignment horizontal="center" vertical="center" wrapText="1" readingOrder="1"/>
    </xf>
    <xf numFmtId="0" fontId="2" fillId="0" borderId="10" xfId="0" applyNumberFormat="1" applyFont="1" applyFill="1" applyBorder="1" applyAlignment="1">
      <alignment horizontal="center" vertical="center" wrapText="1" readingOrder="1"/>
    </xf>
    <xf numFmtId="3" fontId="2" fillId="0" borderId="10" xfId="0" applyNumberFormat="1" applyFont="1" applyFill="1" applyBorder="1" applyAlignment="1">
      <alignment horizontal="center" vertical="center" wrapText="1" readingOrder="1"/>
    </xf>
    <xf numFmtId="3" fontId="2" fillId="0" borderId="11" xfId="0" applyNumberFormat="1" applyFont="1" applyFill="1" applyBorder="1" applyAlignment="1">
      <alignment horizontal="center" vertical="center" wrapText="1" readingOrder="1"/>
    </xf>
    <xf numFmtId="0" fontId="2" fillId="0" borderId="12" xfId="0" applyNumberFormat="1" applyFont="1" applyFill="1" applyBorder="1" applyAlignment="1">
      <alignment horizontal="center" vertical="center" wrapText="1" readingOrder="1"/>
    </xf>
    <xf numFmtId="0" fontId="2" fillId="0" borderId="13" xfId="0" applyNumberFormat="1" applyFont="1" applyFill="1" applyBorder="1" applyAlignment="1">
      <alignment horizontal="center" vertical="center" wrapText="1" readingOrder="1"/>
    </xf>
    <xf numFmtId="0" fontId="2" fillId="0" borderId="14" xfId="0" applyNumberFormat="1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"/>
  <sheetViews>
    <sheetView showGridLines="0" tabSelected="1" zoomScale="110" zoomScaleNormal="110" workbookViewId="0">
      <pane xSplit="6" ySplit="6" topLeftCell="G74" activePane="bottomRight" state="frozen"/>
      <selection pane="topRight" activeCell="N1" sqref="N1"/>
      <selection pane="bottomLeft" activeCell="A2" sqref="A2"/>
      <selection pane="bottomRight" activeCell="L76" sqref="L76"/>
    </sheetView>
  </sheetViews>
  <sheetFormatPr baseColWidth="10" defaultRowHeight="15"/>
  <cols>
    <col min="1" max="1" width="7" customWidth="1"/>
    <col min="2" max="2" width="6.28515625" customWidth="1"/>
    <col min="3" max="3" width="6.140625" customWidth="1"/>
    <col min="4" max="4" width="5.42578125" customWidth="1"/>
    <col min="5" max="5" width="6.7109375" customWidth="1"/>
    <col min="6" max="6" width="35.42578125" customWidth="1"/>
    <col min="7" max="7" width="16.5703125" customWidth="1"/>
    <col min="8" max="8" width="11.5703125" customWidth="1"/>
    <col min="9" max="11" width="17.28515625" customWidth="1"/>
    <col min="12" max="13" width="27.5703125" customWidth="1"/>
    <col min="14" max="25" width="18.85546875" customWidth="1"/>
    <col min="26" max="26" width="11.42578125" customWidth="1"/>
    <col min="27" max="27" width="13.42578125" customWidth="1"/>
  </cols>
  <sheetData>
    <row r="1" spans="1:9">
      <c r="A1" s="26"/>
      <c r="B1" s="27"/>
      <c r="C1" s="27"/>
      <c r="D1" s="27"/>
      <c r="E1" s="27"/>
      <c r="F1" s="27"/>
      <c r="G1" s="27"/>
      <c r="H1" s="27"/>
      <c r="I1" s="28"/>
    </row>
    <row r="2" spans="1:9" ht="15.75">
      <c r="A2" s="50" t="s">
        <v>45</v>
      </c>
      <c r="B2" s="51"/>
      <c r="C2" s="51"/>
      <c r="D2" s="51"/>
      <c r="E2" s="51"/>
      <c r="F2" s="51"/>
      <c r="G2" s="51"/>
      <c r="H2" s="51"/>
      <c r="I2" s="52"/>
    </row>
    <row r="3" spans="1:9">
      <c r="A3" s="29"/>
      <c r="I3" s="30"/>
    </row>
    <row r="4" spans="1:9" ht="21" customHeight="1">
      <c r="A4" s="31" t="s">
        <v>47</v>
      </c>
      <c r="I4" s="30"/>
    </row>
    <row r="5" spans="1:9" ht="21" customHeight="1" thickBot="1">
      <c r="A5" s="31"/>
      <c r="I5" s="30"/>
    </row>
    <row r="6" spans="1:9" ht="24.75" thickBot="1">
      <c r="A6" s="47" t="s">
        <v>55</v>
      </c>
      <c r="B6" s="48" t="s">
        <v>56</v>
      </c>
      <c r="C6" s="48" t="s">
        <v>57</v>
      </c>
      <c r="D6" s="48" t="s">
        <v>58</v>
      </c>
      <c r="E6" s="48" t="s">
        <v>0</v>
      </c>
      <c r="F6" s="48" t="s">
        <v>48</v>
      </c>
      <c r="G6" s="48" t="s">
        <v>46</v>
      </c>
      <c r="H6" s="48" t="s">
        <v>73</v>
      </c>
      <c r="I6" s="49" t="s">
        <v>44</v>
      </c>
    </row>
    <row r="7" spans="1:9">
      <c r="A7" s="43"/>
      <c r="B7" s="44"/>
      <c r="C7" s="44"/>
      <c r="D7" s="44"/>
      <c r="E7" s="44"/>
      <c r="F7" s="44"/>
      <c r="G7" s="45"/>
      <c r="H7" s="45"/>
      <c r="I7" s="46"/>
    </row>
    <row r="8" spans="1:9">
      <c r="A8" s="32"/>
      <c r="B8" s="1"/>
      <c r="C8" s="1"/>
      <c r="D8" s="1"/>
      <c r="E8" s="1"/>
      <c r="F8" s="8" t="s">
        <v>49</v>
      </c>
      <c r="G8" s="19"/>
      <c r="H8" s="19"/>
      <c r="I8" s="33"/>
    </row>
    <row r="9" spans="1:9">
      <c r="A9" s="32"/>
      <c r="B9" s="1"/>
      <c r="C9" s="1"/>
      <c r="D9" s="1"/>
      <c r="E9" s="1"/>
      <c r="F9" s="8" t="s">
        <v>50</v>
      </c>
      <c r="G9" s="19"/>
      <c r="H9" s="19"/>
      <c r="I9" s="33"/>
    </row>
    <row r="10" spans="1:9">
      <c r="A10" s="32"/>
      <c r="B10" s="1"/>
      <c r="C10" s="1"/>
      <c r="D10" s="1"/>
      <c r="E10" s="1"/>
      <c r="F10" s="8" t="s">
        <v>51</v>
      </c>
      <c r="G10" s="20">
        <f>SUM(G11,G66)</f>
        <v>3419434139896</v>
      </c>
      <c r="H10" s="20"/>
      <c r="I10" s="34">
        <f>+G10</f>
        <v>3419434139896</v>
      </c>
    </row>
    <row r="11" spans="1:9">
      <c r="A11" s="32"/>
      <c r="B11" s="1"/>
      <c r="C11" s="1"/>
      <c r="D11" s="1"/>
      <c r="E11" s="1"/>
      <c r="F11" s="8" t="s">
        <v>52</v>
      </c>
      <c r="G11" s="20">
        <f>+G14</f>
        <v>3319786552129</v>
      </c>
      <c r="H11" s="20"/>
      <c r="I11" s="34">
        <f>+G11</f>
        <v>3319786552129</v>
      </c>
    </row>
    <row r="12" spans="1:9">
      <c r="A12" s="32"/>
      <c r="B12" s="1"/>
      <c r="C12" s="1"/>
      <c r="D12" s="1"/>
      <c r="E12" s="1"/>
      <c r="F12" s="8"/>
      <c r="G12" s="19"/>
      <c r="H12" s="19"/>
      <c r="I12" s="33"/>
    </row>
    <row r="13" spans="1:9">
      <c r="A13" s="32"/>
      <c r="B13" s="1"/>
      <c r="C13" s="1"/>
      <c r="D13" s="1"/>
      <c r="E13" s="1"/>
      <c r="F13" s="8" t="s">
        <v>53</v>
      </c>
      <c r="G13" s="19"/>
      <c r="H13" s="19"/>
      <c r="I13" s="33"/>
    </row>
    <row r="14" spans="1:9">
      <c r="A14" s="32"/>
      <c r="B14" s="1"/>
      <c r="C14" s="1"/>
      <c r="D14" s="1"/>
      <c r="E14" s="1"/>
      <c r="F14" s="8" t="s">
        <v>54</v>
      </c>
      <c r="G14" s="20">
        <f>SUM(G16,G33,G42)</f>
        <v>3319786552129</v>
      </c>
      <c r="H14" s="20"/>
      <c r="I14" s="34">
        <f>+G14</f>
        <v>3319786552129</v>
      </c>
    </row>
    <row r="15" spans="1:9">
      <c r="A15" s="32"/>
      <c r="B15" s="1"/>
      <c r="C15" s="1"/>
      <c r="D15" s="1"/>
      <c r="E15" s="1"/>
      <c r="F15" s="8"/>
      <c r="G15" s="21"/>
      <c r="H15" s="21"/>
      <c r="I15" s="35"/>
    </row>
    <row r="16" spans="1:9">
      <c r="A16" s="36">
        <v>1</v>
      </c>
      <c r="B16" s="9"/>
      <c r="C16" s="9"/>
      <c r="D16" s="9"/>
      <c r="E16" s="9"/>
      <c r="F16" s="8" t="s">
        <v>41</v>
      </c>
      <c r="G16" s="20">
        <f>SUM(G18,G27,G30)</f>
        <v>2891525680434</v>
      </c>
      <c r="H16" s="20"/>
      <c r="I16" s="34">
        <f>+G16</f>
        <v>2891525680434</v>
      </c>
    </row>
    <row r="17" spans="1:9">
      <c r="A17" s="36"/>
      <c r="B17" s="9"/>
      <c r="C17" s="9"/>
      <c r="D17" s="9"/>
      <c r="E17" s="9"/>
      <c r="F17" s="8"/>
      <c r="G17" s="21"/>
      <c r="H17" s="21"/>
      <c r="I17" s="35"/>
    </row>
    <row r="18" spans="1:9" ht="24">
      <c r="A18" s="37" t="s">
        <v>1</v>
      </c>
      <c r="B18" s="12" t="s">
        <v>2</v>
      </c>
      <c r="C18" s="12" t="s">
        <v>1</v>
      </c>
      <c r="D18" s="12"/>
      <c r="E18" s="12"/>
      <c r="F18" s="10" t="s">
        <v>59</v>
      </c>
      <c r="G18" s="22">
        <f>SUM(G19,G21,G23,G25)</f>
        <v>2046282118092</v>
      </c>
      <c r="H18" s="22"/>
      <c r="I18" s="38">
        <f t="shared" ref="I18:I82" si="0">+G18</f>
        <v>2046282118092</v>
      </c>
    </row>
    <row r="19" spans="1:9">
      <c r="A19" s="36"/>
      <c r="B19" s="9"/>
      <c r="C19" s="9"/>
      <c r="D19" s="9"/>
      <c r="E19" s="9"/>
      <c r="F19" s="10" t="s">
        <v>16</v>
      </c>
      <c r="G19" s="22">
        <v>942433474912</v>
      </c>
      <c r="H19" s="22"/>
      <c r="I19" s="38">
        <f t="shared" si="0"/>
        <v>942433474912</v>
      </c>
    </row>
    <row r="20" spans="1:9" ht="17.100000000000001" customHeight="1">
      <c r="A20" s="36"/>
      <c r="B20" s="9"/>
      <c r="C20" s="9"/>
      <c r="D20" s="9"/>
      <c r="E20" s="12">
        <v>10</v>
      </c>
      <c r="F20" s="3" t="s">
        <v>60</v>
      </c>
      <c r="G20" s="22">
        <v>942433474912</v>
      </c>
      <c r="H20" s="22"/>
      <c r="I20" s="38">
        <f t="shared" si="0"/>
        <v>942433474912</v>
      </c>
    </row>
    <row r="21" spans="1:9">
      <c r="A21" s="37" t="s">
        <v>1</v>
      </c>
      <c r="B21" s="12" t="s">
        <v>2</v>
      </c>
      <c r="C21" s="12" t="s">
        <v>1</v>
      </c>
      <c r="D21" s="12" t="s">
        <v>5</v>
      </c>
      <c r="E21" s="12"/>
      <c r="F21" s="10" t="s">
        <v>17</v>
      </c>
      <c r="G21" s="22">
        <v>6326853472</v>
      </c>
      <c r="H21" s="22"/>
      <c r="I21" s="38">
        <f t="shared" si="0"/>
        <v>6326853472</v>
      </c>
    </row>
    <row r="22" spans="1:9" ht="17.100000000000001" customHeight="1">
      <c r="A22" s="36"/>
      <c r="B22" s="9"/>
      <c r="C22" s="9"/>
      <c r="D22" s="9"/>
      <c r="E22" s="12">
        <v>10</v>
      </c>
      <c r="F22" s="3" t="s">
        <v>60</v>
      </c>
      <c r="G22" s="22">
        <v>6326853472</v>
      </c>
      <c r="H22" s="22"/>
      <c r="I22" s="38">
        <f t="shared" si="0"/>
        <v>6326853472</v>
      </c>
    </row>
    <row r="23" spans="1:9">
      <c r="A23" s="37" t="s">
        <v>1</v>
      </c>
      <c r="B23" s="12" t="s">
        <v>2</v>
      </c>
      <c r="C23" s="12" t="s">
        <v>1</v>
      </c>
      <c r="D23" s="12" t="s">
        <v>6</v>
      </c>
      <c r="E23" s="12"/>
      <c r="F23" s="10" t="s">
        <v>18</v>
      </c>
      <c r="G23" s="22">
        <v>1095419789708</v>
      </c>
      <c r="H23" s="22"/>
      <c r="I23" s="38">
        <f t="shared" si="0"/>
        <v>1095419789708</v>
      </c>
    </row>
    <row r="24" spans="1:9" ht="17.100000000000001" customHeight="1">
      <c r="A24" s="36"/>
      <c r="B24" s="9"/>
      <c r="C24" s="9"/>
      <c r="D24" s="9"/>
      <c r="E24" s="12">
        <v>10</v>
      </c>
      <c r="F24" s="3" t="s">
        <v>60</v>
      </c>
      <c r="G24" s="22">
        <v>1095419789708</v>
      </c>
      <c r="H24" s="22"/>
      <c r="I24" s="38">
        <f t="shared" si="0"/>
        <v>1095419789708</v>
      </c>
    </row>
    <row r="25" spans="1:9" ht="24">
      <c r="A25" s="37" t="s">
        <v>1</v>
      </c>
      <c r="B25" s="12" t="s">
        <v>2</v>
      </c>
      <c r="C25" s="12" t="s">
        <v>1</v>
      </c>
      <c r="D25" s="12" t="s">
        <v>11</v>
      </c>
      <c r="F25" s="10" t="s">
        <v>19</v>
      </c>
      <c r="G25" s="22">
        <v>2102000000</v>
      </c>
      <c r="H25" s="22"/>
      <c r="I25" s="38">
        <f t="shared" si="0"/>
        <v>2102000000</v>
      </c>
    </row>
    <row r="26" spans="1:9">
      <c r="A26" s="37"/>
      <c r="B26" s="12"/>
      <c r="C26" s="12"/>
      <c r="D26" s="12"/>
      <c r="E26" s="12" t="s">
        <v>3</v>
      </c>
      <c r="F26" s="3" t="s">
        <v>60</v>
      </c>
      <c r="G26" s="22">
        <v>2102000000</v>
      </c>
      <c r="H26" s="22"/>
      <c r="I26" s="38">
        <f t="shared" si="0"/>
        <v>2102000000</v>
      </c>
    </row>
    <row r="27" spans="1:9" ht="24">
      <c r="A27" s="37" t="s">
        <v>1</v>
      </c>
      <c r="B27" s="12" t="s">
        <v>2</v>
      </c>
      <c r="C27" s="12">
        <v>2</v>
      </c>
      <c r="D27" s="12"/>
      <c r="E27" s="12"/>
      <c r="F27" s="10" t="s">
        <v>59</v>
      </c>
      <c r="G27" s="22">
        <f>SUM(G28:G29)</f>
        <v>10345116938</v>
      </c>
      <c r="H27" s="22"/>
      <c r="I27" s="38">
        <f t="shared" si="0"/>
        <v>10345116938</v>
      </c>
    </row>
    <row r="28" spans="1:9" ht="17.100000000000001" customHeight="1">
      <c r="A28" s="36"/>
      <c r="B28" s="9"/>
      <c r="C28" s="9"/>
      <c r="D28" s="9"/>
      <c r="E28" s="12" t="s">
        <v>3</v>
      </c>
      <c r="F28" s="3" t="s">
        <v>60</v>
      </c>
      <c r="G28" s="22">
        <v>10144992437</v>
      </c>
      <c r="H28" s="22"/>
      <c r="I28" s="38">
        <f t="shared" si="0"/>
        <v>10144992437</v>
      </c>
    </row>
    <row r="29" spans="1:9" ht="17.100000000000001" customHeight="1">
      <c r="A29" s="36"/>
      <c r="B29" s="9"/>
      <c r="C29" s="9"/>
      <c r="D29" s="9"/>
      <c r="E29" s="12">
        <v>15</v>
      </c>
      <c r="F29" s="3" t="s">
        <v>61</v>
      </c>
      <c r="G29" s="22">
        <v>200124501</v>
      </c>
      <c r="H29" s="22"/>
      <c r="I29" s="38">
        <f t="shared" si="0"/>
        <v>200124501</v>
      </c>
    </row>
    <row r="30" spans="1:9" ht="24">
      <c r="A30" s="37" t="s">
        <v>1</v>
      </c>
      <c r="B30" s="12" t="s">
        <v>2</v>
      </c>
      <c r="C30" s="12" t="s">
        <v>6</v>
      </c>
      <c r="D30" s="9"/>
      <c r="E30" s="12"/>
      <c r="F30" s="10" t="s">
        <v>20</v>
      </c>
      <c r="G30" s="22">
        <v>834898445404</v>
      </c>
      <c r="H30" s="22"/>
      <c r="I30" s="38">
        <f t="shared" si="0"/>
        <v>834898445404</v>
      </c>
    </row>
    <row r="31" spans="1:9" ht="17.100000000000001" customHeight="1">
      <c r="A31" s="36"/>
      <c r="B31" s="9"/>
      <c r="C31" s="9"/>
      <c r="D31" s="9"/>
      <c r="E31" s="12" t="s">
        <v>3</v>
      </c>
      <c r="F31" s="3" t="s">
        <v>60</v>
      </c>
      <c r="G31" s="22">
        <v>834898445404</v>
      </c>
      <c r="H31" s="22"/>
      <c r="I31" s="38">
        <f t="shared" si="0"/>
        <v>834898445404</v>
      </c>
    </row>
    <row r="32" spans="1:9">
      <c r="A32" s="36"/>
      <c r="B32" s="9"/>
      <c r="C32" s="9"/>
      <c r="D32" s="9"/>
      <c r="E32" s="12"/>
      <c r="F32" s="10"/>
      <c r="G32" s="22"/>
      <c r="H32" s="22"/>
      <c r="I32" s="38"/>
    </row>
    <row r="33" spans="1:9">
      <c r="A33" s="36">
        <v>2</v>
      </c>
      <c r="B33" s="9"/>
      <c r="C33" s="9"/>
      <c r="D33" s="9"/>
      <c r="E33" s="12"/>
      <c r="F33" s="8" t="s">
        <v>42</v>
      </c>
      <c r="G33" s="20">
        <f>SUM(G35,G37)</f>
        <v>376811249486</v>
      </c>
      <c r="H33" s="20"/>
      <c r="I33" s="34">
        <f t="shared" si="0"/>
        <v>376811249486</v>
      </c>
    </row>
    <row r="34" spans="1:9">
      <c r="A34" s="36"/>
      <c r="B34" s="9"/>
      <c r="C34" s="9"/>
      <c r="D34" s="9"/>
      <c r="E34" s="12"/>
      <c r="F34" s="8"/>
      <c r="G34" s="22"/>
      <c r="H34" s="22"/>
      <c r="I34" s="38"/>
    </row>
    <row r="35" spans="1:9">
      <c r="A35" s="37" t="s">
        <v>4</v>
      </c>
      <c r="B35" s="12" t="s">
        <v>2</v>
      </c>
      <c r="C35" s="12" t="s">
        <v>12</v>
      </c>
      <c r="D35" s="9"/>
      <c r="E35" s="12"/>
      <c r="F35" s="10" t="s">
        <v>21</v>
      </c>
      <c r="G35" s="22">
        <v>4025569600</v>
      </c>
      <c r="H35" s="22"/>
      <c r="I35" s="38">
        <f t="shared" si="0"/>
        <v>4025569600</v>
      </c>
    </row>
    <row r="36" spans="1:9" ht="17.100000000000001" customHeight="1">
      <c r="A36" s="36"/>
      <c r="B36" s="9"/>
      <c r="C36" s="9"/>
      <c r="D36" s="9"/>
      <c r="E36" s="12" t="s">
        <v>3</v>
      </c>
      <c r="F36" s="3" t="s">
        <v>60</v>
      </c>
      <c r="G36" s="22">
        <v>4025569600</v>
      </c>
      <c r="H36" s="22"/>
      <c r="I36" s="38">
        <f t="shared" si="0"/>
        <v>4025569600</v>
      </c>
    </row>
    <row r="37" spans="1:9">
      <c r="A37" s="37" t="s">
        <v>4</v>
      </c>
      <c r="B37" s="12" t="s">
        <v>2</v>
      </c>
      <c r="C37" s="12" t="s">
        <v>5</v>
      </c>
      <c r="D37" s="9"/>
      <c r="E37" s="12"/>
      <c r="F37" s="10" t="s">
        <v>22</v>
      </c>
      <c r="G37" s="22">
        <f>SUM(G38:G40)</f>
        <v>372785679886</v>
      </c>
      <c r="H37" s="22"/>
      <c r="I37" s="38">
        <f t="shared" si="0"/>
        <v>372785679886</v>
      </c>
    </row>
    <row r="38" spans="1:9" ht="17.100000000000001" customHeight="1">
      <c r="A38" s="36"/>
      <c r="B38" s="9"/>
      <c r="C38" s="9"/>
      <c r="D38" s="9"/>
      <c r="E38" s="12" t="s">
        <v>3</v>
      </c>
      <c r="F38" s="3" t="s">
        <v>60</v>
      </c>
      <c r="G38" s="22">
        <v>370814393965</v>
      </c>
      <c r="H38" s="22"/>
      <c r="I38" s="38">
        <f t="shared" si="0"/>
        <v>370814393965</v>
      </c>
    </row>
    <row r="39" spans="1:9" ht="17.100000000000001" customHeight="1">
      <c r="A39" s="36"/>
      <c r="B39" s="9"/>
      <c r="C39" s="9"/>
      <c r="D39" s="9"/>
      <c r="E39" s="12" t="s">
        <v>15</v>
      </c>
      <c r="F39" s="3" t="s">
        <v>62</v>
      </c>
      <c r="G39" s="22">
        <v>1813370956</v>
      </c>
      <c r="H39" s="22"/>
      <c r="I39" s="38">
        <f t="shared" si="0"/>
        <v>1813370956</v>
      </c>
    </row>
    <row r="40" spans="1:9" ht="17.100000000000001" customHeight="1">
      <c r="A40" s="36"/>
      <c r="B40" s="9"/>
      <c r="C40" s="9"/>
      <c r="D40" s="9"/>
      <c r="E40" s="12" t="s">
        <v>9</v>
      </c>
      <c r="F40" s="3" t="s">
        <v>61</v>
      </c>
      <c r="G40" s="22">
        <v>157914965</v>
      </c>
      <c r="H40" s="22"/>
      <c r="I40" s="38">
        <f t="shared" si="0"/>
        <v>157914965</v>
      </c>
    </row>
    <row r="41" spans="1:9">
      <c r="A41" s="36"/>
      <c r="B41" s="9"/>
      <c r="C41" s="9"/>
      <c r="D41" s="9"/>
      <c r="E41" s="12"/>
      <c r="F41" s="8"/>
      <c r="G41" s="22"/>
      <c r="H41" s="22"/>
      <c r="I41" s="38"/>
    </row>
    <row r="42" spans="1:9" s="6" customFormat="1" ht="17.25" customHeight="1">
      <c r="A42" s="36">
        <v>3</v>
      </c>
      <c r="B42" s="12"/>
      <c r="C42" s="12"/>
      <c r="D42" s="12"/>
      <c r="E42" s="12"/>
      <c r="F42" s="8" t="s">
        <v>43</v>
      </c>
      <c r="G42" s="20">
        <f>SUM(G44,G50,G61)</f>
        <v>51449622209</v>
      </c>
      <c r="H42" s="20"/>
      <c r="I42" s="34">
        <f t="shared" si="0"/>
        <v>51449622209</v>
      </c>
    </row>
    <row r="43" spans="1:9" s="6" customFormat="1" ht="17.25" customHeight="1">
      <c r="A43" s="36"/>
      <c r="B43" s="9"/>
      <c r="C43" s="9"/>
      <c r="D43" s="9"/>
      <c r="E43" s="12"/>
      <c r="F43" s="8"/>
      <c r="G43" s="22"/>
      <c r="H43" s="22"/>
      <c r="I43" s="38"/>
    </row>
    <row r="44" spans="1:9" s="6" customFormat="1" ht="17.25" customHeight="1">
      <c r="A44" s="37">
        <v>3</v>
      </c>
      <c r="B44" s="12">
        <v>2</v>
      </c>
      <c r="C44" s="12"/>
      <c r="D44" s="12"/>
      <c r="E44" s="12"/>
      <c r="F44" s="10" t="s">
        <v>63</v>
      </c>
      <c r="G44" s="22">
        <f>+G45</f>
        <v>8807921335</v>
      </c>
      <c r="H44" s="22"/>
      <c r="I44" s="38">
        <f t="shared" si="0"/>
        <v>8807921335</v>
      </c>
    </row>
    <row r="45" spans="1:9" s="6" customFormat="1" ht="17.25" customHeight="1">
      <c r="A45" s="37">
        <v>3</v>
      </c>
      <c r="B45" s="12">
        <v>2</v>
      </c>
      <c r="C45" s="12">
        <v>1</v>
      </c>
      <c r="D45" s="12"/>
      <c r="E45" s="12"/>
      <c r="F45" s="10" t="s">
        <v>64</v>
      </c>
      <c r="G45" s="22">
        <f>SUM(G46,G48)</f>
        <v>8807921335</v>
      </c>
      <c r="H45" s="22"/>
      <c r="I45" s="38">
        <f t="shared" si="0"/>
        <v>8807921335</v>
      </c>
    </row>
    <row r="46" spans="1:9" s="6" customFormat="1">
      <c r="A46" s="37" t="s">
        <v>12</v>
      </c>
      <c r="B46" s="12" t="s">
        <v>4</v>
      </c>
      <c r="C46" s="12" t="s">
        <v>1</v>
      </c>
      <c r="D46" s="12" t="s">
        <v>1</v>
      </c>
      <c r="E46" s="12"/>
      <c r="F46" s="10" t="s">
        <v>23</v>
      </c>
      <c r="G46" s="22">
        <v>4461635607</v>
      </c>
      <c r="H46" s="22"/>
      <c r="I46" s="38">
        <f t="shared" si="0"/>
        <v>4461635607</v>
      </c>
    </row>
    <row r="47" spans="1:9" ht="17.100000000000001" customHeight="1">
      <c r="A47" s="36"/>
      <c r="B47" s="9"/>
      <c r="C47" s="9"/>
      <c r="D47" s="9"/>
      <c r="E47" s="12" t="s">
        <v>15</v>
      </c>
      <c r="F47" s="3" t="s">
        <v>62</v>
      </c>
      <c r="G47" s="22">
        <v>4461635607</v>
      </c>
      <c r="H47" s="22"/>
      <c r="I47" s="38">
        <f t="shared" si="0"/>
        <v>4461635607</v>
      </c>
    </row>
    <row r="48" spans="1:9" s="6" customFormat="1" ht="84">
      <c r="A48" s="37" t="s">
        <v>12</v>
      </c>
      <c r="B48" s="12" t="s">
        <v>4</v>
      </c>
      <c r="C48" s="12" t="s">
        <v>1</v>
      </c>
      <c r="D48" s="12" t="s">
        <v>24</v>
      </c>
      <c r="E48" s="4"/>
      <c r="F48" s="10" t="s">
        <v>25</v>
      </c>
      <c r="G48" s="22">
        <v>4346285728</v>
      </c>
      <c r="H48" s="22"/>
      <c r="I48" s="38">
        <f t="shared" si="0"/>
        <v>4346285728</v>
      </c>
    </row>
    <row r="49" spans="1:9" ht="17.100000000000001" customHeight="1">
      <c r="A49" s="36"/>
      <c r="B49" s="9"/>
      <c r="C49" s="9"/>
      <c r="D49" s="9"/>
      <c r="E49" s="12" t="s">
        <v>3</v>
      </c>
      <c r="F49" s="3" t="s">
        <v>60</v>
      </c>
      <c r="G49" s="22">
        <v>4346285728</v>
      </c>
      <c r="H49" s="22"/>
      <c r="I49" s="38">
        <f t="shared" si="0"/>
        <v>4346285728</v>
      </c>
    </row>
    <row r="50" spans="1:9" s="16" customFormat="1" ht="24">
      <c r="A50" s="39">
        <v>3</v>
      </c>
      <c r="B50" s="17">
        <v>5</v>
      </c>
      <c r="C50" s="17"/>
      <c r="D50" s="17"/>
      <c r="E50" s="17"/>
      <c r="F50" s="18" t="s">
        <v>65</v>
      </c>
      <c r="G50" s="24">
        <f>SUM(G51,G54,G59)</f>
        <v>7345039575</v>
      </c>
      <c r="H50" s="24"/>
      <c r="I50" s="40">
        <f t="shared" si="0"/>
        <v>7345039575</v>
      </c>
    </row>
    <row r="51" spans="1:9" s="16" customFormat="1">
      <c r="A51" s="39">
        <v>3</v>
      </c>
      <c r="B51" s="17">
        <v>5</v>
      </c>
      <c r="C51" s="17">
        <v>1</v>
      </c>
      <c r="D51" s="17"/>
      <c r="E51" s="17"/>
      <c r="F51" s="18" t="s">
        <v>66</v>
      </c>
      <c r="G51" s="22">
        <v>102564593</v>
      </c>
      <c r="H51" s="22"/>
      <c r="I51" s="38">
        <f t="shared" si="0"/>
        <v>102564593</v>
      </c>
    </row>
    <row r="52" spans="1:9" s="16" customFormat="1">
      <c r="A52" s="39">
        <v>3</v>
      </c>
      <c r="B52" s="17">
        <v>5</v>
      </c>
      <c r="C52" s="17">
        <v>1</v>
      </c>
      <c r="D52" s="17">
        <v>1</v>
      </c>
      <c r="E52" s="17"/>
      <c r="F52" s="10" t="s">
        <v>26</v>
      </c>
      <c r="G52" s="22">
        <v>102564593</v>
      </c>
      <c r="H52" s="22"/>
      <c r="I52" s="38">
        <f t="shared" si="0"/>
        <v>102564593</v>
      </c>
    </row>
    <row r="53" spans="1:9" ht="17.100000000000001" customHeight="1">
      <c r="A53" s="36"/>
      <c r="B53" s="9"/>
      <c r="C53" s="9"/>
      <c r="D53" s="9"/>
      <c r="E53" s="12" t="s">
        <v>3</v>
      </c>
      <c r="F53" s="3" t="s">
        <v>60</v>
      </c>
      <c r="G53" s="22">
        <v>102564593</v>
      </c>
      <c r="H53" s="22"/>
      <c r="I53" s="38">
        <f t="shared" si="0"/>
        <v>102564593</v>
      </c>
    </row>
    <row r="54" spans="1:9" s="16" customFormat="1">
      <c r="A54" s="39" t="s">
        <v>12</v>
      </c>
      <c r="B54" s="17" t="s">
        <v>6</v>
      </c>
      <c r="C54" s="17" t="s">
        <v>4</v>
      </c>
      <c r="D54" s="17"/>
      <c r="E54" s="17"/>
      <c r="F54" s="18" t="s">
        <v>67</v>
      </c>
      <c r="G54" s="22">
        <f>SUM(G55,G57)</f>
        <v>2056080567</v>
      </c>
      <c r="H54" s="22"/>
      <c r="I54" s="38">
        <f t="shared" si="0"/>
        <v>2056080567</v>
      </c>
    </row>
    <row r="55" spans="1:9" s="6" customFormat="1">
      <c r="A55" s="37" t="s">
        <v>12</v>
      </c>
      <c r="B55" s="12" t="s">
        <v>6</v>
      </c>
      <c r="C55" s="12" t="s">
        <v>4</v>
      </c>
      <c r="D55" s="12" t="s">
        <v>1</v>
      </c>
      <c r="E55" s="4"/>
      <c r="F55" s="10" t="s">
        <v>27</v>
      </c>
      <c r="G55" s="22">
        <v>683384419</v>
      </c>
      <c r="H55" s="22"/>
      <c r="I55" s="38">
        <f t="shared" si="0"/>
        <v>683384419</v>
      </c>
    </row>
    <row r="56" spans="1:9" ht="17.100000000000001" customHeight="1">
      <c r="A56" s="36"/>
      <c r="B56" s="9"/>
      <c r="C56" s="9"/>
      <c r="D56" s="9"/>
      <c r="E56" s="12" t="s">
        <v>3</v>
      </c>
      <c r="F56" s="3" t="s">
        <v>60</v>
      </c>
      <c r="G56" s="22">
        <v>683384419</v>
      </c>
      <c r="H56" s="22"/>
      <c r="I56" s="38">
        <f t="shared" si="0"/>
        <v>683384419</v>
      </c>
    </row>
    <row r="57" spans="1:9" s="6" customFormat="1">
      <c r="A57" s="37" t="s">
        <v>12</v>
      </c>
      <c r="B57" s="12" t="s">
        <v>6</v>
      </c>
      <c r="C57" s="12" t="s">
        <v>4</v>
      </c>
      <c r="D57" s="12" t="s">
        <v>4</v>
      </c>
      <c r="E57" s="12"/>
      <c r="F57" s="10" t="s">
        <v>28</v>
      </c>
      <c r="G57" s="22">
        <v>1372696148</v>
      </c>
      <c r="H57" s="22"/>
      <c r="I57" s="38">
        <f t="shared" si="0"/>
        <v>1372696148</v>
      </c>
    </row>
    <row r="58" spans="1:9" ht="17.100000000000001" customHeight="1">
      <c r="A58" s="36"/>
      <c r="B58" s="9"/>
      <c r="C58" s="9"/>
      <c r="D58" s="9"/>
      <c r="E58" s="12" t="s">
        <v>3</v>
      </c>
      <c r="F58" s="3" t="s">
        <v>60</v>
      </c>
      <c r="G58" s="22">
        <v>1372696148</v>
      </c>
      <c r="H58" s="22"/>
      <c r="I58" s="38">
        <f t="shared" si="0"/>
        <v>1372696148</v>
      </c>
    </row>
    <row r="59" spans="1:9" s="6" customFormat="1">
      <c r="A59" s="37" t="s">
        <v>12</v>
      </c>
      <c r="B59" s="12" t="s">
        <v>6</v>
      </c>
      <c r="C59" s="12" t="s">
        <v>12</v>
      </c>
      <c r="D59" s="12" t="s">
        <v>29</v>
      </c>
      <c r="E59" s="12"/>
      <c r="F59" s="10" t="s">
        <v>30</v>
      </c>
      <c r="G59" s="22">
        <v>5186394415</v>
      </c>
      <c r="H59" s="22"/>
      <c r="I59" s="38">
        <f t="shared" si="0"/>
        <v>5186394415</v>
      </c>
    </row>
    <row r="60" spans="1:9" ht="17.100000000000001" customHeight="1">
      <c r="A60" s="36"/>
      <c r="B60" s="9"/>
      <c r="C60" s="9"/>
      <c r="D60" s="9"/>
      <c r="E60" s="12" t="s">
        <v>3</v>
      </c>
      <c r="F60" s="3" t="s">
        <v>60</v>
      </c>
      <c r="G60" s="22">
        <v>5186394415</v>
      </c>
      <c r="H60" s="22"/>
      <c r="I60" s="38">
        <f t="shared" si="0"/>
        <v>5186394415</v>
      </c>
    </row>
    <row r="61" spans="1:9">
      <c r="A61" s="37" t="s">
        <v>12</v>
      </c>
      <c r="B61" s="12" t="s">
        <v>13</v>
      </c>
      <c r="C61" s="12"/>
      <c r="D61" s="12"/>
      <c r="E61" s="12"/>
      <c r="F61" s="10" t="s">
        <v>72</v>
      </c>
      <c r="G61" s="22">
        <f>+G62</f>
        <v>35296661299</v>
      </c>
      <c r="H61" s="22"/>
      <c r="I61" s="38">
        <f t="shared" si="0"/>
        <v>35296661299</v>
      </c>
    </row>
    <row r="62" spans="1:9">
      <c r="A62" s="37" t="s">
        <v>12</v>
      </c>
      <c r="B62" s="12" t="s">
        <v>13</v>
      </c>
      <c r="C62" s="12">
        <v>1</v>
      </c>
      <c r="D62" s="12"/>
      <c r="E62" s="12"/>
      <c r="F62" s="10" t="s">
        <v>31</v>
      </c>
      <c r="G62" s="22">
        <f>+G63</f>
        <v>35296661299</v>
      </c>
      <c r="H62" s="22"/>
      <c r="I62" s="38">
        <f t="shared" si="0"/>
        <v>35296661299</v>
      </c>
    </row>
    <row r="63" spans="1:9" s="6" customFormat="1">
      <c r="A63" s="37" t="s">
        <v>12</v>
      </c>
      <c r="B63" s="12" t="s">
        <v>13</v>
      </c>
      <c r="C63" s="12" t="s">
        <v>1</v>
      </c>
      <c r="D63" s="12" t="s">
        <v>1</v>
      </c>
      <c r="E63" s="12"/>
      <c r="F63" s="10" t="s">
        <v>31</v>
      </c>
      <c r="G63" s="22">
        <v>35296661299</v>
      </c>
      <c r="H63" s="22"/>
      <c r="I63" s="38">
        <f t="shared" si="0"/>
        <v>35296661299</v>
      </c>
    </row>
    <row r="64" spans="1:9" ht="17.100000000000001" customHeight="1">
      <c r="A64" s="36"/>
      <c r="B64" s="9"/>
      <c r="C64" s="9"/>
      <c r="D64" s="9"/>
      <c r="E64" s="12" t="s">
        <v>3</v>
      </c>
      <c r="F64" s="3" t="s">
        <v>60</v>
      </c>
      <c r="G64" s="22">
        <v>35296661299</v>
      </c>
      <c r="H64" s="22"/>
      <c r="I64" s="38">
        <f t="shared" si="0"/>
        <v>35296661299</v>
      </c>
    </row>
    <row r="65" spans="1:9">
      <c r="A65" s="41"/>
      <c r="B65" s="2"/>
      <c r="C65" s="2"/>
      <c r="D65" s="2"/>
      <c r="E65" s="2"/>
      <c r="F65" s="10"/>
      <c r="G65" s="25"/>
      <c r="H65" s="25"/>
      <c r="I65" s="42"/>
    </row>
    <row r="66" spans="1:9">
      <c r="A66" s="41"/>
      <c r="B66" s="2"/>
      <c r="C66" s="2"/>
      <c r="D66" s="2"/>
      <c r="E66" s="2"/>
      <c r="F66" s="8" t="s">
        <v>68</v>
      </c>
      <c r="G66" s="20">
        <f>+G68</f>
        <v>99647587767</v>
      </c>
      <c r="H66" s="20"/>
      <c r="I66" s="34">
        <f t="shared" si="0"/>
        <v>99647587767</v>
      </c>
    </row>
    <row r="67" spans="1:9">
      <c r="A67" s="41"/>
      <c r="B67" s="2"/>
      <c r="C67" s="2"/>
      <c r="D67" s="2"/>
      <c r="E67" s="2"/>
      <c r="F67" s="8" t="s">
        <v>53</v>
      </c>
      <c r="G67" s="25"/>
      <c r="H67" s="25"/>
      <c r="I67" s="42"/>
    </row>
    <row r="68" spans="1:9">
      <c r="A68" s="41"/>
      <c r="B68" s="2"/>
      <c r="C68" s="2"/>
      <c r="D68" s="2"/>
      <c r="E68" s="2"/>
      <c r="F68" s="8" t="s">
        <v>54</v>
      </c>
      <c r="G68" s="22">
        <f>+G70+G77</f>
        <v>99647587767</v>
      </c>
      <c r="H68" s="22"/>
      <c r="I68" s="38">
        <f t="shared" si="0"/>
        <v>99647587767</v>
      </c>
    </row>
    <row r="69" spans="1:9">
      <c r="A69" s="41"/>
      <c r="B69" s="2"/>
      <c r="C69" s="2"/>
      <c r="D69" s="2"/>
      <c r="E69" s="2"/>
      <c r="F69" s="8"/>
      <c r="G69" s="22"/>
      <c r="H69" s="22"/>
      <c r="I69" s="38"/>
    </row>
    <row r="70" spans="1:9" ht="27.75" customHeight="1">
      <c r="A70" s="36">
        <v>2901</v>
      </c>
      <c r="B70" s="9"/>
      <c r="C70" s="9"/>
      <c r="D70" s="9"/>
      <c r="E70" s="9"/>
      <c r="F70" s="8" t="s">
        <v>69</v>
      </c>
      <c r="G70" s="20">
        <f>+G71</f>
        <v>20950000000</v>
      </c>
      <c r="H70" s="20"/>
      <c r="I70" s="34">
        <f t="shared" si="0"/>
        <v>20950000000</v>
      </c>
    </row>
    <row r="71" spans="1:9">
      <c r="A71" s="37">
        <v>2901</v>
      </c>
      <c r="B71" s="12" t="s">
        <v>33</v>
      </c>
      <c r="C71" s="12"/>
      <c r="D71" s="12"/>
      <c r="E71" s="12"/>
      <c r="F71" s="10" t="s">
        <v>70</v>
      </c>
      <c r="G71" s="22">
        <f>SUM(G72,G74)</f>
        <v>20950000000</v>
      </c>
      <c r="H71" s="22"/>
      <c r="I71" s="38">
        <f t="shared" si="0"/>
        <v>20950000000</v>
      </c>
    </row>
    <row r="72" spans="1:9" ht="51.75" customHeight="1">
      <c r="A72" s="37" t="s">
        <v>32</v>
      </c>
      <c r="B72" s="12" t="s">
        <v>33</v>
      </c>
      <c r="C72" s="12" t="s">
        <v>1</v>
      </c>
      <c r="D72" s="12"/>
      <c r="E72" s="12"/>
      <c r="F72" s="10" t="s">
        <v>34</v>
      </c>
      <c r="G72" s="22">
        <v>19450000000</v>
      </c>
      <c r="H72" s="22"/>
      <c r="I72" s="38">
        <f t="shared" si="0"/>
        <v>19450000000</v>
      </c>
    </row>
    <row r="73" spans="1:9" ht="17.100000000000001" customHeight="1">
      <c r="A73" s="36"/>
      <c r="B73" s="9"/>
      <c r="C73" s="9"/>
      <c r="D73" s="9"/>
      <c r="E73" s="12" t="s">
        <v>10</v>
      </c>
      <c r="F73" s="3" t="s">
        <v>71</v>
      </c>
      <c r="G73" s="22">
        <v>19450000000</v>
      </c>
      <c r="H73" s="22"/>
      <c r="I73" s="38">
        <f t="shared" si="0"/>
        <v>19450000000</v>
      </c>
    </row>
    <row r="74" spans="1:9" ht="67.5" customHeight="1">
      <c r="A74" s="37" t="s">
        <v>32</v>
      </c>
      <c r="B74" s="12" t="s">
        <v>33</v>
      </c>
      <c r="C74" s="12" t="s">
        <v>6</v>
      </c>
      <c r="D74" s="12"/>
      <c r="E74" s="12"/>
      <c r="F74" s="10" t="s">
        <v>35</v>
      </c>
      <c r="G74" s="22">
        <v>1500000000</v>
      </c>
      <c r="H74" s="22"/>
      <c r="I74" s="38">
        <f t="shared" si="0"/>
        <v>1500000000</v>
      </c>
    </row>
    <row r="75" spans="1:9" ht="17.100000000000001" customHeight="1">
      <c r="A75" s="36"/>
      <c r="B75" s="9"/>
      <c r="C75" s="9"/>
      <c r="D75" s="9"/>
      <c r="E75" s="12" t="s">
        <v>10</v>
      </c>
      <c r="F75" s="3" t="s">
        <v>71</v>
      </c>
      <c r="G75" s="22">
        <v>1500000000</v>
      </c>
      <c r="H75" s="22"/>
      <c r="I75" s="38">
        <f t="shared" si="0"/>
        <v>1500000000</v>
      </c>
    </row>
    <row r="76" spans="1:9">
      <c r="A76" s="41"/>
      <c r="B76" s="2"/>
      <c r="C76" s="2"/>
      <c r="D76" s="2"/>
      <c r="E76" s="12"/>
      <c r="F76" s="3"/>
      <c r="G76" s="20"/>
      <c r="H76" s="20"/>
      <c r="I76" s="34"/>
    </row>
    <row r="77" spans="1:9" ht="33" customHeight="1">
      <c r="A77" s="36">
        <v>2999</v>
      </c>
      <c r="B77" s="9"/>
      <c r="C77" s="9"/>
      <c r="D77" s="9"/>
      <c r="E77" s="9"/>
      <c r="F77" s="8" t="s">
        <v>74</v>
      </c>
      <c r="G77" s="20">
        <f>+G78</f>
        <v>78697587767</v>
      </c>
      <c r="H77" s="20"/>
      <c r="I77" s="34">
        <f t="shared" si="0"/>
        <v>78697587767</v>
      </c>
    </row>
    <row r="78" spans="1:9">
      <c r="A78" s="37" t="s">
        <v>36</v>
      </c>
      <c r="B78" s="12" t="s">
        <v>33</v>
      </c>
      <c r="C78" s="2"/>
      <c r="D78" s="2"/>
      <c r="E78" s="2"/>
      <c r="F78" s="10" t="s">
        <v>70</v>
      </c>
      <c r="G78" s="22">
        <f>SUM(G79,G82,G84,G86)</f>
        <v>78697587767</v>
      </c>
      <c r="H78" s="22"/>
      <c r="I78" s="38">
        <f t="shared" si="0"/>
        <v>78697587767</v>
      </c>
    </row>
    <row r="79" spans="1:9" ht="48">
      <c r="A79" s="37" t="s">
        <v>36</v>
      </c>
      <c r="B79" s="12" t="s">
        <v>33</v>
      </c>
      <c r="C79" s="12" t="s">
        <v>1</v>
      </c>
      <c r="D79" s="12"/>
      <c r="E79" s="15"/>
      <c r="F79" s="10" t="s">
        <v>37</v>
      </c>
      <c r="G79" s="22">
        <f>SUM(G80:G81)</f>
        <v>62000000000</v>
      </c>
      <c r="H79" s="22"/>
      <c r="I79" s="38">
        <f t="shared" si="0"/>
        <v>62000000000</v>
      </c>
    </row>
    <row r="80" spans="1:9" ht="17.100000000000001" customHeight="1">
      <c r="A80" s="36"/>
      <c r="B80" s="9"/>
      <c r="C80" s="9"/>
      <c r="D80" s="9"/>
      <c r="E80" s="12" t="s">
        <v>15</v>
      </c>
      <c r="F80" s="3" t="s">
        <v>62</v>
      </c>
      <c r="G80" s="22">
        <v>18164803149</v>
      </c>
      <c r="H80" s="22"/>
      <c r="I80" s="38">
        <f t="shared" si="0"/>
        <v>18164803149</v>
      </c>
    </row>
    <row r="81" spans="1:9" ht="17.100000000000001" customHeight="1">
      <c r="A81" s="36"/>
      <c r="B81" s="9"/>
      <c r="C81" s="9"/>
      <c r="D81" s="9"/>
      <c r="E81" s="12" t="s">
        <v>10</v>
      </c>
      <c r="F81" s="3" t="s">
        <v>71</v>
      </c>
      <c r="G81" s="22">
        <v>43835196851</v>
      </c>
      <c r="H81" s="22"/>
      <c r="I81" s="38">
        <f t="shared" si="0"/>
        <v>43835196851</v>
      </c>
    </row>
    <row r="82" spans="1:9" ht="60">
      <c r="A82" s="37" t="s">
        <v>36</v>
      </c>
      <c r="B82" s="12" t="s">
        <v>33</v>
      </c>
      <c r="C82" s="12" t="s">
        <v>7</v>
      </c>
      <c r="D82" s="12"/>
      <c r="E82" s="15"/>
      <c r="F82" s="10" t="s">
        <v>38</v>
      </c>
      <c r="G82" s="22">
        <v>4315059767</v>
      </c>
      <c r="H82" s="11"/>
      <c r="I82" s="38">
        <f t="shared" si="0"/>
        <v>4315059767</v>
      </c>
    </row>
    <row r="83" spans="1:9" ht="17.100000000000001" customHeight="1">
      <c r="A83" s="36"/>
      <c r="B83" s="9"/>
      <c r="C83" s="9"/>
      <c r="D83" s="9"/>
      <c r="E83" s="12" t="s">
        <v>10</v>
      </c>
      <c r="F83" s="3" t="s">
        <v>71</v>
      </c>
      <c r="G83" s="22">
        <v>4315059767</v>
      </c>
      <c r="H83" s="22"/>
      <c r="I83" s="38">
        <f t="shared" ref="I83:I87" si="1">+G83</f>
        <v>4315059767</v>
      </c>
    </row>
    <row r="84" spans="1:9" ht="60">
      <c r="A84" s="37" t="s">
        <v>36</v>
      </c>
      <c r="B84" s="12" t="s">
        <v>33</v>
      </c>
      <c r="C84" s="12" t="s">
        <v>14</v>
      </c>
      <c r="D84" s="12"/>
      <c r="E84" s="15"/>
      <c r="F84" s="10" t="s">
        <v>39</v>
      </c>
      <c r="G84" s="22">
        <v>12100000000</v>
      </c>
      <c r="H84" s="11"/>
      <c r="I84" s="38">
        <f t="shared" si="1"/>
        <v>12100000000</v>
      </c>
    </row>
    <row r="85" spans="1:9" ht="17.100000000000001" customHeight="1">
      <c r="A85" s="36"/>
      <c r="B85" s="9"/>
      <c r="C85" s="9"/>
      <c r="D85" s="9"/>
      <c r="E85" s="12" t="s">
        <v>10</v>
      </c>
      <c r="F85" s="3" t="s">
        <v>71</v>
      </c>
      <c r="G85" s="22">
        <v>12100000000</v>
      </c>
      <c r="H85" s="22"/>
      <c r="I85" s="38">
        <f t="shared" si="1"/>
        <v>12100000000</v>
      </c>
    </row>
    <row r="86" spans="1:9" ht="48">
      <c r="A86" s="37" t="s">
        <v>36</v>
      </c>
      <c r="B86" s="12" t="s">
        <v>33</v>
      </c>
      <c r="C86" s="12" t="s">
        <v>8</v>
      </c>
      <c r="D86" s="12"/>
      <c r="E86" s="15"/>
      <c r="F86" s="10" t="s">
        <v>40</v>
      </c>
      <c r="G86" s="22">
        <v>282528000</v>
      </c>
      <c r="H86" s="11"/>
      <c r="I86" s="38">
        <f t="shared" si="1"/>
        <v>282528000</v>
      </c>
    </row>
    <row r="87" spans="1:9" ht="17.100000000000001" customHeight="1">
      <c r="A87" s="36"/>
      <c r="B87" s="9"/>
      <c r="C87" s="9"/>
      <c r="D87" s="9"/>
      <c r="E87" s="12" t="s">
        <v>10</v>
      </c>
      <c r="F87" s="3" t="s">
        <v>71</v>
      </c>
      <c r="G87" s="22">
        <v>282528000</v>
      </c>
      <c r="H87" s="22"/>
      <c r="I87" s="38">
        <f t="shared" si="1"/>
        <v>282528000</v>
      </c>
    </row>
    <row r="88" spans="1:9">
      <c r="A88" s="13"/>
      <c r="B88" s="13"/>
      <c r="C88" s="13"/>
      <c r="D88" s="13"/>
      <c r="E88" s="13"/>
      <c r="F88" s="5"/>
      <c r="G88" s="23"/>
      <c r="H88" s="14"/>
      <c r="I88" s="23"/>
    </row>
    <row r="92" spans="1:9" s="7" customFormat="1" ht="24.95" customHeight="1"/>
    <row r="93" spans="1:9" s="7" customFormat="1" ht="24.95" customHeight="1"/>
    <row r="94" spans="1:9" ht="19.5" customHeight="1"/>
    <row r="95" spans="1:9" ht="19.5" customHeight="1"/>
    <row r="96" spans="1:9" ht="19.5" customHeight="1"/>
    <row r="100" s="6" customFormat="1"/>
  </sheetData>
  <mergeCells count="1">
    <mergeCell ref="A2:I2"/>
  </mergeCells>
  <printOptions horizontalCentered="1" verticalCentered="1"/>
  <pageMargins left="0" right="0" top="0.78740157480314965" bottom="0.78740157480314965" header="0.78740157480314965" footer="0.39370078740157483"/>
  <pageSetup paperSize="14" scale="92" orientation="portrait" horizontalDpi="4294967294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pto2018 PRENSA</vt:lpstr>
      <vt:lpstr>'pto2018 PRENSA'!Área_de_impresión</vt:lpstr>
      <vt:lpstr>'pto2018 PRENSA'!Títulos_a_imprimir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Martha Azucena Ortiz Robles</cp:lastModifiedBy>
  <cp:lastPrinted>2018-01-31T19:42:00Z</cp:lastPrinted>
  <dcterms:created xsi:type="dcterms:W3CDTF">2018-01-25T20:53:54Z</dcterms:created>
  <dcterms:modified xsi:type="dcterms:W3CDTF">2018-01-31T20:04:00Z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