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defaultThemeVersion="166925"/>
  <xr:revisionPtr revIDLastSave="0" documentId="13_ncr:1_{CD3C6029-9898-4B30-979C-54A0538C2E93}" xr6:coauthVersionLast="47" xr6:coauthVersionMax="47" xr10:uidLastSave="{00000000-0000-0000-0000-000000000000}"/>
  <bookViews>
    <workbookView xWindow="-110" yWindow="-110" windowWidth="19420" windowHeight="10420" xr2:uid="{FAA19ADE-757F-449B-BF78-7A4BB0F9AAC8}"/>
  </bookViews>
  <sheets>
    <sheet name="Inv_Eje_31 Mar FGN" sheetId="1" r:id="rId1"/>
  </sheets>
  <definedNames>
    <definedName name="_xlnm.Print_Area" localSheetId="0">'Inv_Eje_31 Mar FGN'!$B$2:$P$17</definedName>
    <definedName name="_xlnm.Print_Titles" localSheetId="0">'Inv_Eje_31 Mar FGN'!$2:$6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O16" i="1"/>
  <c r="N16" i="1"/>
  <c r="M16" i="1"/>
  <c r="P16" i="1" s="1"/>
  <c r="L16" i="1"/>
  <c r="K16" i="1"/>
  <c r="J16" i="1"/>
  <c r="I16" i="1"/>
  <c r="H16" i="1"/>
  <c r="P15" i="1"/>
  <c r="O15" i="1"/>
  <c r="K15" i="1"/>
  <c r="O14" i="1"/>
  <c r="N14" i="1"/>
  <c r="M14" i="1"/>
  <c r="P14" i="1" s="1"/>
  <c r="L14" i="1"/>
  <c r="K14" i="1"/>
  <c r="J14" i="1"/>
  <c r="I14" i="1"/>
  <c r="H14" i="1"/>
  <c r="P13" i="1"/>
  <c r="O13" i="1"/>
  <c r="K13" i="1"/>
  <c r="O12" i="1"/>
  <c r="N12" i="1"/>
  <c r="N17" i="1" s="1"/>
  <c r="M12" i="1"/>
  <c r="P12" i="1" s="1"/>
  <c r="L12" i="1"/>
  <c r="J12" i="1"/>
  <c r="I12" i="1"/>
  <c r="H12" i="1"/>
  <c r="P11" i="1"/>
  <c r="O11" i="1"/>
  <c r="K11" i="1"/>
  <c r="P10" i="1"/>
  <c r="O10" i="1"/>
  <c r="K10" i="1"/>
  <c r="P9" i="1"/>
  <c r="O9" i="1"/>
  <c r="K9" i="1"/>
  <c r="K12" i="1" s="1"/>
  <c r="N8" i="1"/>
  <c r="M8" i="1"/>
  <c r="M17" i="1" s="1"/>
  <c r="L8" i="1"/>
  <c r="L17" i="1" s="1"/>
  <c r="O17" i="1" s="1"/>
  <c r="J8" i="1"/>
  <c r="I8" i="1"/>
  <c r="I17" i="1" s="1"/>
  <c r="H8" i="1"/>
  <c r="H17" i="1" s="1"/>
  <c r="P7" i="1"/>
  <c r="O7" i="1"/>
  <c r="K7" i="1"/>
  <c r="K8" i="1" s="1"/>
  <c r="K17" i="1" l="1"/>
  <c r="P17" i="1"/>
  <c r="P8" i="1"/>
  <c r="O8" i="1"/>
</calcChain>
</file>

<file path=xl/sharedStrings.xml><?xml version="1.0" encoding="utf-8"?>
<sst xmlns="http://schemas.openxmlformats.org/spreadsheetml/2006/main" count="39" uniqueCount="33">
  <si>
    <t>FISCALÍA GENERAL DE LA NACIÓN  -  Unidad Ejecutora: 29-01-01 FISCALÍA GENERAL DE LA NACIÓN - GESTIÓN GENERAL</t>
  </si>
  <si>
    <t>PROYECTOS DE INVERSION 2022</t>
  </si>
  <si>
    <t>Fuente Información SIIF</t>
  </si>
  <si>
    <t>Ejecución Presupuestal con Corte al 31 de Marzo de 2022</t>
  </si>
  <si>
    <t>Millones de pesos</t>
  </si>
  <si>
    <t>Porcentajes (%)</t>
  </si>
  <si>
    <t>No. Proy.</t>
  </si>
  <si>
    <t>Código BPIN</t>
  </si>
  <si>
    <t>RUBRO</t>
  </si>
  <si>
    <t>REC</t>
  </si>
  <si>
    <t>SIT</t>
  </si>
  <si>
    <t>Nombre</t>
  </si>
  <si>
    <t>APROPIACIÓN VIGENTE</t>
  </si>
  <si>
    <t>APROPIACIÓN BLOQUEADA</t>
  </si>
  <si>
    <t>CDP</t>
  </si>
  <si>
    <t>APROPIACIÓN  DISPONIBLE</t>
  </si>
  <si>
    <t>COMPROMISOS</t>
  </si>
  <si>
    <t>OBLIGACIONES</t>
  </si>
  <si>
    <t>PAGO</t>
  </si>
  <si>
    <t>% Ejecución con respecto al compromiso</t>
  </si>
  <si>
    <t>% Ejecución con respecto a la Obligacion</t>
  </si>
  <si>
    <t>C-2901-0800-9</t>
  </si>
  <si>
    <t>CSF</t>
  </si>
  <si>
    <t>FORTALECIMIENTO DE LA CAPACIDAD TÉCNICO-CIENTÍFICA DE LOS LABORATORIOS Y GRUPOS DE CRIMINALÍSTICA DE LA FISCALÍA A NIVEL  NACIONAL</t>
  </si>
  <si>
    <t>Subtotal</t>
  </si>
  <si>
    <t>C-2901-0800-11</t>
  </si>
  <si>
    <t>FORTALECIMIENTO Y MODERNIZACIÓN TECNOLÓGICA DE LA POLICÍA JUDICIAL DE LA FGN PARA LA INVESTIGACIÓN PENAL A NIVEL NACIONAL</t>
  </si>
  <si>
    <t>C-2999-0800-15</t>
  </si>
  <si>
    <t>MEJORAMIENTO DE LA INFRAESTRUCTURA FÍSICA DE LA FISCALÍA A NIVEL  NACIONAL</t>
  </si>
  <si>
    <t>C-2999-0800-17</t>
  </si>
  <si>
    <t>FORTALECIMIENTO DE LOS SERVICIOS DE TIC EN LA IMPLEMENTACIÓN DE LA ARQUITECTURA INSTITUCIONAL DE LA FISCALÍA A NIVEL  NACIONAL</t>
  </si>
  <si>
    <t>TOTAL INVERSIÓN</t>
  </si>
  <si>
    <t>AVANCE CORRESPONDIENTE A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</si>
</sst>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\ _€_-;_-@_-"/>
    <numFmt numFmtId="165" formatCode="_-* #,##0.0\ _€_-;\-* #,##0.0\ _€_-;_-* &quot;-&quot;\ _€_-;_-@_-"/>
    <numFmt numFmtId="166" formatCode="_-* #,##0.00\ _€_-;\-* #,##0.00\ _€_-;_-* &quot;-&quot;\ _€_-;_-@_-"/>
  </numFmts>
  <fonts count="8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2D77C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1" applyFont="1" applyAlignment="1">
      <alignment horizontal="justify" vertical="center"/>
    </xf>
    <xf numFmtId="0" fontId="6" fillId="4" borderId="11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6" fillId="4" borderId="13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164" fontId="4" fillId="5" borderId="15" xfId="2" applyFont="1" applyFill="1" applyBorder="1" applyAlignment="1">
      <alignment horizontal="center" vertical="center" wrapText="1"/>
    </xf>
    <xf numFmtId="1" fontId="5" fillId="5" borderId="16" xfId="1" applyNumberFormat="1" applyFont="1" applyFill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left" vertical="center" wrapText="1"/>
    </xf>
    <xf numFmtId="164" fontId="7" fillId="5" borderId="18" xfId="2" applyFont="1" applyFill="1" applyBorder="1" applyAlignment="1">
      <alignment horizontal="right" vertical="center" wrapText="1"/>
    </xf>
    <xf numFmtId="165" fontId="7" fillId="5" borderId="18" xfId="2" applyNumberFormat="1" applyFont="1" applyFill="1" applyBorder="1" applyAlignment="1">
      <alignment horizontal="right" vertical="center" wrapText="1"/>
    </xf>
    <xf numFmtId="164" fontId="7" fillId="5" borderId="16" xfId="0" applyNumberFormat="1" applyFont="1" applyFill="1" applyBorder="1" applyAlignment="1">
      <alignment horizontal="right" vertical="center" wrapText="1" readingOrder="1"/>
    </xf>
    <xf numFmtId="164" fontId="7" fillId="5" borderId="16" xfId="2" applyFont="1" applyFill="1" applyBorder="1" applyAlignment="1">
      <alignment horizontal="right" vertical="center" wrapText="1"/>
    </xf>
    <xf numFmtId="10" fontId="7" fillId="5" borderId="16" xfId="1" applyNumberFormat="1" applyFont="1" applyFill="1" applyBorder="1" applyAlignment="1">
      <alignment horizontal="center" vertical="center" wrapText="1"/>
    </xf>
    <xf numFmtId="10" fontId="7" fillId="5" borderId="19" xfId="1" applyNumberFormat="1" applyFont="1" applyFill="1" applyBorder="1" applyAlignment="1">
      <alignment horizontal="center" vertical="center" wrapText="1"/>
    </xf>
    <xf numFmtId="164" fontId="6" fillId="6" borderId="18" xfId="2" applyFont="1" applyFill="1" applyBorder="1" applyAlignment="1">
      <alignment horizontal="right" vertical="center" wrapText="1"/>
    </xf>
    <xf numFmtId="165" fontId="6" fillId="6" borderId="18" xfId="2" applyNumberFormat="1" applyFont="1" applyFill="1" applyBorder="1" applyAlignment="1">
      <alignment horizontal="right" vertical="center" wrapText="1"/>
    </xf>
    <xf numFmtId="10" fontId="6" fillId="6" borderId="16" xfId="1" applyNumberFormat="1" applyFont="1" applyFill="1" applyBorder="1" applyAlignment="1">
      <alignment horizontal="center" vertical="center" wrapText="1"/>
    </xf>
    <xf numFmtId="10" fontId="6" fillId="6" borderId="19" xfId="1" applyNumberFormat="1" applyFont="1" applyFill="1" applyBorder="1" applyAlignment="1">
      <alignment horizontal="center" vertical="center" wrapText="1"/>
    </xf>
    <xf numFmtId="164" fontId="5" fillId="5" borderId="16" xfId="2" applyFont="1" applyFill="1" applyBorder="1" applyAlignment="1">
      <alignment horizontal="right" vertical="center" wrapText="1"/>
    </xf>
    <xf numFmtId="10" fontId="5" fillId="5" borderId="16" xfId="1" applyNumberFormat="1" applyFont="1" applyFill="1" applyBorder="1" applyAlignment="1">
      <alignment horizontal="center" vertical="center" wrapText="1"/>
    </xf>
    <xf numFmtId="10" fontId="5" fillId="5" borderId="19" xfId="1" applyNumberFormat="1" applyFont="1" applyFill="1" applyBorder="1" applyAlignment="1">
      <alignment horizontal="center" vertical="center" wrapText="1"/>
    </xf>
    <xf numFmtId="166" fontId="5" fillId="5" borderId="16" xfId="2" applyNumberFormat="1" applyFont="1" applyFill="1" applyBorder="1" applyAlignment="1">
      <alignment horizontal="right" vertical="center" wrapText="1"/>
    </xf>
    <xf numFmtId="165" fontId="5" fillId="5" borderId="16" xfId="2" applyNumberFormat="1" applyFont="1" applyFill="1" applyBorder="1" applyAlignment="1">
      <alignment horizontal="right" vertical="center" wrapText="1"/>
    </xf>
    <xf numFmtId="164" fontId="4" fillId="5" borderId="24" xfId="2" applyFont="1" applyFill="1" applyBorder="1" applyAlignment="1">
      <alignment horizontal="center" vertical="center" wrapText="1"/>
    </xf>
    <xf numFmtId="1" fontId="5" fillId="5" borderId="18" xfId="1" applyNumberFormat="1" applyFont="1" applyFill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left" vertical="center" wrapText="1"/>
    </xf>
    <xf numFmtId="1" fontId="5" fillId="5" borderId="9" xfId="1" applyNumberFormat="1" applyFont="1" applyFill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left" vertical="center" wrapText="1"/>
    </xf>
    <xf numFmtId="164" fontId="5" fillId="5" borderId="18" xfId="2" applyFont="1" applyFill="1" applyBorder="1" applyAlignment="1">
      <alignment horizontal="right" vertical="center" wrapText="1"/>
    </xf>
    <xf numFmtId="164" fontId="6" fillId="6" borderId="16" xfId="2" applyFont="1" applyFill="1" applyBorder="1" applyAlignment="1">
      <alignment horizontal="right" vertical="center" wrapText="1"/>
    </xf>
    <xf numFmtId="165" fontId="6" fillId="6" borderId="16" xfId="2" applyNumberFormat="1" applyFont="1" applyFill="1" applyBorder="1" applyAlignment="1">
      <alignment horizontal="right" vertical="center" wrapText="1"/>
    </xf>
    <xf numFmtId="164" fontId="4" fillId="6" borderId="13" xfId="2" applyFont="1" applyFill="1" applyBorder="1" applyAlignment="1">
      <alignment horizontal="right" vertical="center" wrapText="1"/>
    </xf>
    <xf numFmtId="164" fontId="2" fillId="0" borderId="0" xfId="1" applyNumberFormat="1" applyFont="1" applyAlignment="1">
      <alignment horizontal="justify" vertical="center"/>
    </xf>
    <xf numFmtId="10" fontId="4" fillId="6" borderId="13" xfId="1" applyNumberFormat="1" applyFont="1" applyFill="1" applyBorder="1" applyAlignment="1">
      <alignment horizontal="center" vertical="center" wrapText="1"/>
    </xf>
    <xf numFmtId="10" fontId="4" fillId="6" borderId="14" xfId="1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justify" vertical="center" wrapText="1"/>
    </xf>
    <xf numFmtId="0" fontId="3" fillId="0" borderId="0" xfId="1" applyFont="1" applyAlignment="1">
      <alignment horizontal="justify" vertical="center"/>
    </xf>
    <xf numFmtId="0" fontId="4" fillId="0" borderId="0" xfId="1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164" fontId="4" fillId="6" borderId="15" xfId="2" applyFont="1" applyFill="1" applyBorder="1" applyAlignment="1">
      <alignment horizontal="center" vertical="center" wrapText="1"/>
    </xf>
    <xf numFmtId="164" fontId="4" fillId="6" borderId="16" xfId="2" applyFont="1" applyFill="1" applyBorder="1" applyAlignment="1">
      <alignment horizontal="center" vertical="center" wrapText="1"/>
    </xf>
    <xf numFmtId="164" fontId="4" fillId="6" borderId="20" xfId="2" applyFont="1" applyFill="1" applyBorder="1" applyAlignment="1">
      <alignment horizontal="center" vertical="center" wrapText="1"/>
    </xf>
    <xf numFmtId="164" fontId="4" fillId="6" borderId="21" xfId="2" applyFont="1" applyFill="1" applyBorder="1" applyAlignment="1">
      <alignment horizontal="center" vertical="center" wrapText="1"/>
    </xf>
    <xf numFmtId="164" fontId="4" fillId="6" borderId="22" xfId="2" applyFont="1" applyFill="1" applyBorder="1" applyAlignment="1">
      <alignment horizontal="center" vertical="center" wrapText="1"/>
    </xf>
    <xf numFmtId="0" fontId="4" fillId="6" borderId="26" xfId="1" applyFont="1" applyFill="1" applyBorder="1" applyAlignment="1">
      <alignment horizontal="center" vertical="center" wrapText="1"/>
    </xf>
    <xf numFmtId="0" fontId="4" fillId="6" borderId="13" xfId="1" applyFont="1" applyFill="1" applyBorder="1" applyAlignment="1">
      <alignment horizontal="center" vertical="center" wrapText="1"/>
    </xf>
    <xf numFmtId="164" fontId="4" fillId="5" borderId="15" xfId="2" applyFont="1" applyFill="1" applyBorder="1" applyAlignment="1">
      <alignment horizontal="center" vertical="center" wrapText="1"/>
    </xf>
    <xf numFmtId="1" fontId="5" fillId="5" borderId="9" xfId="1" applyNumberFormat="1" applyFont="1" applyFill="1" applyBorder="1" applyAlignment="1">
      <alignment horizontal="center" vertical="center" wrapText="1"/>
    </xf>
    <xf numFmtId="1" fontId="5" fillId="5" borderId="23" xfId="1" applyNumberFormat="1" applyFont="1" applyFill="1" applyBorder="1" applyAlignment="1">
      <alignment horizontal="center" vertical="center" wrapText="1"/>
    </xf>
    <xf numFmtId="1" fontId="5" fillId="5" borderId="18" xfId="1" applyNumberFormat="1" applyFont="1" applyFill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left" vertical="center" wrapText="1"/>
    </xf>
    <xf numFmtId="0" fontId="5" fillId="0" borderId="23" xfId="1" applyFont="1" applyBorder="1" applyAlignment="1">
      <alignment horizontal="left" vertical="center" wrapText="1"/>
    </xf>
    <xf numFmtId="0" fontId="5" fillId="0" borderId="18" xfId="1" applyFont="1" applyBorder="1" applyAlignment="1">
      <alignment horizontal="left" vertical="center" wrapText="1"/>
    </xf>
  </cellXfs>
  <cellStyles count="3">
    <cellStyle name="Millares [0] 2 2 3" xfId="2" xr:uid="{683D3CB1-BB30-46F5-811D-BF84F653745F}"/>
    <cellStyle name="Normal" xfId="0" builtinId="0"/>
    <cellStyle name="Normal 3 3" xfId="1" xr:uid="{E914DD2C-ABF7-48D8-9E9A-4E0519BDA3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3</xdr:row>
      <xdr:rowOff>64293</xdr:rowOff>
    </xdr:from>
    <xdr:to>
      <xdr:col>3</xdr:col>
      <xdr:colOff>53181</xdr:colOff>
      <xdr:row>4</xdr:row>
      <xdr:rowOff>54768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8F39A86-C737-4D2C-888C-36A2980F9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1121568"/>
          <a:ext cx="1491455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8D5F5-E400-4A01-A8C4-6BA42DE4B92B}">
  <sheetPr>
    <tabColor rgb="FF92D050"/>
    <pageSetUpPr fitToPage="1"/>
  </sheetPr>
  <dimension ref="B1:P122"/>
  <sheetViews>
    <sheetView showGridLines="0" tabSelected="1" zoomScale="90" zoomScaleNormal="90" workbookViewId="0">
      <selection activeCell="L10" sqref="L10"/>
    </sheetView>
  </sheetViews>
  <sheetFormatPr baseColWidth="10" defaultColWidth="11.453125" defaultRowHeight="80.25" customHeight="1" x14ac:dyDescent="0.35"/>
  <cols>
    <col min="1" max="1" width="4.81640625" style="1" customWidth="1"/>
    <col min="2" max="2" width="5.7265625" style="1" customWidth="1"/>
    <col min="3" max="3" width="16.7265625" style="1" customWidth="1"/>
    <col min="4" max="4" width="14.1796875" style="1" customWidth="1"/>
    <col min="5" max="5" width="5.1796875" style="1" customWidth="1"/>
    <col min="6" max="6" width="5.7265625" style="1" customWidth="1"/>
    <col min="7" max="7" width="47" style="1" customWidth="1"/>
    <col min="8" max="8" width="21.453125" style="1" customWidth="1"/>
    <col min="9" max="9" width="17.26953125" style="1" hidden="1" customWidth="1"/>
    <col min="10" max="14" width="21.453125" style="1" customWidth="1"/>
    <col min="15" max="15" width="15.26953125" style="1" customWidth="1"/>
    <col min="16" max="16" width="14.81640625" style="1" customWidth="1"/>
    <col min="17" max="16384" width="11.453125" style="1"/>
  </cols>
  <sheetData>
    <row r="1" spans="2:16" ht="21.75" customHeight="1" x14ac:dyDescent="0.35"/>
    <row r="2" spans="2:16" ht="26.25" customHeight="1" x14ac:dyDescent="0.35">
      <c r="B2" s="45" t="s">
        <v>0</v>
      </c>
      <c r="C2" s="46"/>
      <c r="D2" s="46"/>
      <c r="E2" s="46"/>
      <c r="F2" s="46"/>
      <c r="G2" s="46"/>
      <c r="H2" s="47" t="s">
        <v>1</v>
      </c>
      <c r="I2" s="47"/>
      <c r="J2" s="47"/>
      <c r="K2" s="47"/>
      <c r="L2" s="47"/>
      <c r="M2" s="47"/>
      <c r="N2" s="47"/>
      <c r="O2" s="47"/>
      <c r="P2" s="47"/>
    </row>
    <row r="3" spans="2:16" ht="35.25" customHeight="1" thickBot="1" x14ac:dyDescent="0.4">
      <c r="B3" s="46"/>
      <c r="C3" s="46"/>
      <c r="D3" s="46"/>
      <c r="E3" s="46"/>
      <c r="F3" s="46"/>
      <c r="G3" s="46"/>
      <c r="H3" s="47" t="s">
        <v>32</v>
      </c>
      <c r="I3" s="47"/>
      <c r="J3" s="47"/>
      <c r="K3" s="47"/>
      <c r="L3" s="47"/>
      <c r="M3" s="47"/>
      <c r="N3" s="47"/>
      <c r="O3" s="47"/>
      <c r="P3" s="47"/>
    </row>
    <row r="4" spans="2:16" ht="33.75" customHeight="1" x14ac:dyDescent="0.35">
      <c r="H4" s="48" t="s">
        <v>2</v>
      </c>
      <c r="I4" s="49"/>
      <c r="J4" s="49"/>
      <c r="K4" s="49"/>
      <c r="L4" s="49"/>
      <c r="M4" s="49"/>
      <c r="N4" s="50"/>
      <c r="O4" s="51" t="s">
        <v>3</v>
      </c>
      <c r="P4" s="52"/>
    </row>
    <row r="5" spans="2:16" ht="25.5" customHeight="1" thickBot="1" x14ac:dyDescent="0.4">
      <c r="H5" s="40" t="s">
        <v>4</v>
      </c>
      <c r="I5" s="41"/>
      <c r="J5" s="41"/>
      <c r="K5" s="41"/>
      <c r="L5" s="41"/>
      <c r="M5" s="41"/>
      <c r="N5" s="42"/>
      <c r="O5" s="43" t="s">
        <v>5</v>
      </c>
      <c r="P5" s="44"/>
    </row>
    <row r="6" spans="2:16" ht="42.75" customHeight="1" thickBot="1" x14ac:dyDescent="0.4">
      <c r="B6" s="2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4" t="s">
        <v>11</v>
      </c>
      <c r="H6" s="5" t="s">
        <v>12</v>
      </c>
      <c r="I6" s="5" t="s">
        <v>13</v>
      </c>
      <c r="J6" s="5" t="s">
        <v>14</v>
      </c>
      <c r="K6" s="5" t="s">
        <v>15</v>
      </c>
      <c r="L6" s="5" t="s">
        <v>16</v>
      </c>
      <c r="M6" s="5" t="s">
        <v>17</v>
      </c>
      <c r="N6" s="5" t="s">
        <v>18</v>
      </c>
      <c r="O6" s="5" t="s">
        <v>19</v>
      </c>
      <c r="P6" s="6" t="s">
        <v>20</v>
      </c>
    </row>
    <row r="7" spans="2:16" ht="51.75" customHeight="1" x14ac:dyDescent="0.35">
      <c r="B7" s="7">
        <v>1</v>
      </c>
      <c r="C7" s="8">
        <v>2018011000817</v>
      </c>
      <c r="D7" s="9" t="s">
        <v>21</v>
      </c>
      <c r="E7" s="9">
        <v>16</v>
      </c>
      <c r="F7" s="9" t="s">
        <v>22</v>
      </c>
      <c r="G7" s="10" t="s">
        <v>23</v>
      </c>
      <c r="H7" s="11">
        <v>13000000000</v>
      </c>
      <c r="I7" s="12"/>
      <c r="J7" s="13">
        <v>8403953133.8500004</v>
      </c>
      <c r="K7" s="11">
        <f>+H7-I7-J7</f>
        <v>4596046866.1499996</v>
      </c>
      <c r="L7" s="13">
        <v>6034663908.8500004</v>
      </c>
      <c r="M7" s="14">
        <v>457824856</v>
      </c>
      <c r="N7" s="14">
        <v>457824856</v>
      </c>
      <c r="O7" s="15">
        <f t="shared" ref="O7:O17" si="0">+L7/H7</f>
        <v>0.46420491606538467</v>
      </c>
      <c r="P7" s="16">
        <f t="shared" ref="P7:P17" si="1">+M7/H7</f>
        <v>3.5217296615384613E-2</v>
      </c>
    </row>
    <row r="8" spans="2:16" ht="17.25" customHeight="1" x14ac:dyDescent="0.35">
      <c r="B8" s="55" t="s">
        <v>24</v>
      </c>
      <c r="C8" s="56"/>
      <c r="D8" s="56"/>
      <c r="E8" s="56"/>
      <c r="F8" s="56"/>
      <c r="G8" s="57"/>
      <c r="H8" s="17">
        <f t="shared" ref="H8:N8" si="2">SUM(H7:H7)</f>
        <v>13000000000</v>
      </c>
      <c r="I8" s="18">
        <f t="shared" si="2"/>
        <v>0</v>
      </c>
      <c r="J8" s="17">
        <f t="shared" si="2"/>
        <v>8403953133.8500004</v>
      </c>
      <c r="K8" s="17">
        <f t="shared" si="2"/>
        <v>4596046866.1499996</v>
      </c>
      <c r="L8" s="17">
        <f t="shared" si="2"/>
        <v>6034663908.8500004</v>
      </c>
      <c r="M8" s="17">
        <f t="shared" si="2"/>
        <v>457824856</v>
      </c>
      <c r="N8" s="17">
        <f t="shared" si="2"/>
        <v>457824856</v>
      </c>
      <c r="O8" s="19">
        <f t="shared" si="0"/>
        <v>0.46420491606538467</v>
      </c>
      <c r="P8" s="20">
        <f t="shared" si="1"/>
        <v>3.5217296615384613E-2</v>
      </c>
    </row>
    <row r="9" spans="2:16" ht="27.75" customHeight="1" x14ac:dyDescent="0.35">
      <c r="B9" s="60">
        <v>2</v>
      </c>
      <c r="C9" s="61">
        <v>2018011000994</v>
      </c>
      <c r="D9" s="64" t="s">
        <v>25</v>
      </c>
      <c r="E9" s="9">
        <v>11</v>
      </c>
      <c r="F9" s="64" t="s">
        <v>22</v>
      </c>
      <c r="G9" s="67" t="s">
        <v>26</v>
      </c>
      <c r="H9" s="21">
        <v>10000000000</v>
      </c>
      <c r="I9" s="21">
        <v>0</v>
      </c>
      <c r="J9" s="21">
        <v>5811457866</v>
      </c>
      <c r="K9" s="21">
        <f>+H9-I9-J9</f>
        <v>4188542134</v>
      </c>
      <c r="L9" s="21">
        <v>1087858666</v>
      </c>
      <c r="M9" s="21">
        <v>833000000</v>
      </c>
      <c r="N9" s="21">
        <v>833000000</v>
      </c>
      <c r="O9" s="22">
        <f>+L9/H9</f>
        <v>0.1087858666</v>
      </c>
      <c r="P9" s="23">
        <f>+M9/H9</f>
        <v>8.3299999999999999E-2</v>
      </c>
    </row>
    <row r="10" spans="2:16" ht="27.75" customHeight="1" x14ac:dyDescent="0.35">
      <c r="B10" s="60"/>
      <c r="C10" s="62"/>
      <c r="D10" s="65"/>
      <c r="E10" s="9">
        <v>13</v>
      </c>
      <c r="F10" s="65"/>
      <c r="G10" s="68"/>
      <c r="H10" s="21">
        <v>5000000000</v>
      </c>
      <c r="I10" s="21">
        <v>0</v>
      </c>
      <c r="J10" s="21">
        <v>0</v>
      </c>
      <c r="K10" s="21">
        <f>+H10-I10-J10</f>
        <v>5000000000</v>
      </c>
      <c r="L10" s="24">
        <v>0</v>
      </c>
      <c r="M10" s="25">
        <v>0</v>
      </c>
      <c r="N10" s="25">
        <v>0</v>
      </c>
      <c r="O10" s="22">
        <f>+L10/H10</f>
        <v>0</v>
      </c>
      <c r="P10" s="23">
        <f>+M10/H10</f>
        <v>0</v>
      </c>
    </row>
    <row r="11" spans="2:16" ht="27.75" customHeight="1" x14ac:dyDescent="0.35">
      <c r="B11" s="60"/>
      <c r="C11" s="63"/>
      <c r="D11" s="66"/>
      <c r="E11" s="9">
        <v>16</v>
      </c>
      <c r="F11" s="66"/>
      <c r="G11" s="69"/>
      <c r="H11" s="21">
        <v>28005460000</v>
      </c>
      <c r="I11" s="21">
        <v>0</v>
      </c>
      <c r="J11" s="21">
        <v>23943631684.669998</v>
      </c>
      <c r="K11" s="21">
        <f>+H11-I11-J11</f>
        <v>4061828315.3300018</v>
      </c>
      <c r="L11" s="21">
        <v>5686559640.6700001</v>
      </c>
      <c r="M11" s="25">
        <v>1618601400</v>
      </c>
      <c r="N11" s="25">
        <v>0</v>
      </c>
      <c r="O11" s="22">
        <f>+L11/H11</f>
        <v>0.20305182063319083</v>
      </c>
      <c r="P11" s="23">
        <f>+M11/H11</f>
        <v>5.7795922652225676E-2</v>
      </c>
    </row>
    <row r="12" spans="2:16" ht="17.25" customHeight="1" x14ac:dyDescent="0.35">
      <c r="B12" s="53" t="s">
        <v>24</v>
      </c>
      <c r="C12" s="54"/>
      <c r="D12" s="54"/>
      <c r="E12" s="54"/>
      <c r="F12" s="54"/>
      <c r="G12" s="54"/>
      <c r="H12" s="17">
        <f>SUM(H9:H11)</f>
        <v>43005460000</v>
      </c>
      <c r="I12" s="17">
        <f t="shared" ref="I12:N12" si="3">SUM(I9:I11)</f>
        <v>0</v>
      </c>
      <c r="J12" s="17">
        <f t="shared" si="3"/>
        <v>29755089550.669998</v>
      </c>
      <c r="K12" s="17">
        <f t="shared" si="3"/>
        <v>13250370449.330002</v>
      </c>
      <c r="L12" s="17">
        <f t="shared" si="3"/>
        <v>6774418306.6700001</v>
      </c>
      <c r="M12" s="17">
        <f t="shared" si="3"/>
        <v>2451601400</v>
      </c>
      <c r="N12" s="17">
        <f t="shared" si="3"/>
        <v>833000000</v>
      </c>
      <c r="O12" s="19">
        <f>+L12/H12</f>
        <v>0.15752460982093902</v>
      </c>
      <c r="P12" s="20">
        <f t="shared" si="1"/>
        <v>5.7006747515315495E-2</v>
      </c>
    </row>
    <row r="13" spans="2:16" ht="41.25" customHeight="1" x14ac:dyDescent="0.35">
      <c r="B13" s="26">
        <v>3</v>
      </c>
      <c r="C13" s="27">
        <v>2018011000521</v>
      </c>
      <c r="D13" s="28" t="s">
        <v>27</v>
      </c>
      <c r="E13" s="28">
        <v>11</v>
      </c>
      <c r="F13" s="28" t="s">
        <v>22</v>
      </c>
      <c r="G13" s="29" t="s">
        <v>28</v>
      </c>
      <c r="H13" s="11">
        <v>10000000000</v>
      </c>
      <c r="I13" s="12"/>
      <c r="J13" s="13">
        <v>4844000000</v>
      </c>
      <c r="K13" s="11">
        <f>+H13-I13-J13</f>
        <v>5156000000</v>
      </c>
      <c r="L13" s="13">
        <v>3692214952</v>
      </c>
      <c r="M13" s="14">
        <v>0</v>
      </c>
      <c r="N13" s="14">
        <v>0</v>
      </c>
      <c r="O13" s="15">
        <f t="shared" ref="O13:O14" si="4">+L13/H13</f>
        <v>0.36922149520000003</v>
      </c>
      <c r="P13" s="16">
        <f t="shared" si="1"/>
        <v>0</v>
      </c>
    </row>
    <row r="14" spans="2:16" ht="17.25" customHeight="1" x14ac:dyDescent="0.35">
      <c r="B14" s="55" t="s">
        <v>24</v>
      </c>
      <c r="C14" s="56"/>
      <c r="D14" s="56"/>
      <c r="E14" s="56"/>
      <c r="F14" s="56"/>
      <c r="G14" s="57"/>
      <c r="H14" s="17">
        <f>SUM(H13)</f>
        <v>10000000000</v>
      </c>
      <c r="I14" s="17">
        <f t="shared" ref="I14:N14" si="5">SUM(I13)</f>
        <v>0</v>
      </c>
      <c r="J14" s="17">
        <f t="shared" si="5"/>
        <v>4844000000</v>
      </c>
      <c r="K14" s="17">
        <f t="shared" si="5"/>
        <v>5156000000</v>
      </c>
      <c r="L14" s="17">
        <f t="shared" si="5"/>
        <v>3692214952</v>
      </c>
      <c r="M14" s="17">
        <f t="shared" si="5"/>
        <v>0</v>
      </c>
      <c r="N14" s="17">
        <f t="shared" si="5"/>
        <v>0</v>
      </c>
      <c r="O14" s="19">
        <f t="shared" si="4"/>
        <v>0.36922149520000003</v>
      </c>
      <c r="P14" s="20">
        <f t="shared" si="1"/>
        <v>0</v>
      </c>
    </row>
    <row r="15" spans="2:16" ht="51.75" customHeight="1" x14ac:dyDescent="0.35">
      <c r="B15" s="7">
        <v>4</v>
      </c>
      <c r="C15" s="30">
        <v>2018011000820</v>
      </c>
      <c r="D15" s="31" t="s">
        <v>29</v>
      </c>
      <c r="E15" s="28">
        <v>16</v>
      </c>
      <c r="F15" s="28" t="s">
        <v>22</v>
      </c>
      <c r="G15" s="32" t="s">
        <v>30</v>
      </c>
      <c r="H15" s="33">
        <v>73350540001</v>
      </c>
      <c r="I15" s="33"/>
      <c r="J15" s="33">
        <v>46162226836.5</v>
      </c>
      <c r="K15" s="33">
        <f>+H15-I15-J15</f>
        <v>27188313164.5</v>
      </c>
      <c r="L15" s="33">
        <v>42771871075.5</v>
      </c>
      <c r="M15" s="33">
        <v>16645087850.08</v>
      </c>
      <c r="N15" s="33">
        <v>16645087850.08</v>
      </c>
      <c r="O15" s="22">
        <f t="shared" si="0"/>
        <v>0.58311596717511394</v>
      </c>
      <c r="P15" s="23">
        <f t="shared" si="1"/>
        <v>0.22692522577002261</v>
      </c>
    </row>
    <row r="16" spans="2:16" ht="18" customHeight="1" thickBot="1" x14ac:dyDescent="0.4">
      <c r="B16" s="55" t="s">
        <v>24</v>
      </c>
      <c r="C16" s="56"/>
      <c r="D16" s="56"/>
      <c r="E16" s="56"/>
      <c r="F16" s="56"/>
      <c r="G16" s="57"/>
      <c r="H16" s="34">
        <f t="shared" ref="H16:N16" si="6">SUM(H15:H15)</f>
        <v>73350540001</v>
      </c>
      <c r="I16" s="35">
        <f t="shared" si="6"/>
        <v>0</v>
      </c>
      <c r="J16" s="34">
        <f t="shared" si="6"/>
        <v>46162226836.5</v>
      </c>
      <c r="K16" s="34">
        <f t="shared" si="6"/>
        <v>27188313164.5</v>
      </c>
      <c r="L16" s="34">
        <f t="shared" si="6"/>
        <v>42771871075.5</v>
      </c>
      <c r="M16" s="34">
        <f t="shared" si="6"/>
        <v>16645087850.08</v>
      </c>
      <c r="N16" s="34">
        <f t="shared" si="6"/>
        <v>16645087850.08</v>
      </c>
      <c r="O16" s="19">
        <f t="shared" si="0"/>
        <v>0.58311596717511394</v>
      </c>
      <c r="P16" s="20">
        <f t="shared" si="1"/>
        <v>0.22692522577002261</v>
      </c>
    </row>
    <row r="17" spans="2:16" ht="18.75" customHeight="1" thickBot="1" x14ac:dyDescent="0.4">
      <c r="B17" s="58" t="s">
        <v>31</v>
      </c>
      <c r="C17" s="59"/>
      <c r="D17" s="59"/>
      <c r="E17" s="59"/>
      <c r="F17" s="59"/>
      <c r="G17" s="59"/>
      <c r="H17" s="36">
        <f>+H8+H12+H14+H16</f>
        <v>139356000001</v>
      </c>
      <c r="I17" s="36">
        <f t="shared" ref="I17:N17" si="7">+I8+I12+I14+I16</f>
        <v>0</v>
      </c>
      <c r="J17" s="36">
        <f t="shared" si="7"/>
        <v>89165269521.019989</v>
      </c>
      <c r="K17" s="36">
        <f t="shared" si="7"/>
        <v>50190730479.980003</v>
      </c>
      <c r="L17" s="36">
        <f t="shared" si="7"/>
        <v>59273168243.020004</v>
      </c>
      <c r="M17" s="36">
        <f t="shared" si="7"/>
        <v>19554514106.080002</v>
      </c>
      <c r="N17" s="36">
        <f t="shared" si="7"/>
        <v>17935912706.080002</v>
      </c>
      <c r="O17" s="38">
        <f t="shared" si="0"/>
        <v>0.42533632023446905</v>
      </c>
      <c r="P17" s="39">
        <f t="shared" si="1"/>
        <v>0.14032057540356843</v>
      </c>
    </row>
    <row r="18" spans="2:16" ht="40.5" customHeight="1" x14ac:dyDescent="0.35">
      <c r="K18" s="37"/>
    </row>
    <row r="19" spans="2:16" ht="28.5" customHeight="1" x14ac:dyDescent="0.35"/>
    <row r="20" spans="2:16" ht="28.5" customHeight="1" x14ac:dyDescent="0.35"/>
    <row r="21" spans="2:16" ht="28.5" customHeight="1" x14ac:dyDescent="0.35"/>
    <row r="22" spans="2:16" ht="28.5" customHeight="1" x14ac:dyDescent="0.35"/>
    <row r="23" spans="2:16" ht="28.5" customHeight="1" x14ac:dyDescent="0.35"/>
    <row r="24" spans="2:16" ht="28.5" customHeight="1" x14ac:dyDescent="0.35"/>
    <row r="25" spans="2:16" ht="28.5" customHeight="1" x14ac:dyDescent="0.35"/>
    <row r="26" spans="2:16" ht="28.5" customHeight="1" x14ac:dyDescent="0.35"/>
    <row r="27" spans="2:16" ht="28.5" customHeight="1" x14ac:dyDescent="0.35"/>
    <row r="28" spans="2:16" ht="28.5" customHeight="1" x14ac:dyDescent="0.35"/>
    <row r="29" spans="2:16" ht="28.5" customHeight="1" x14ac:dyDescent="0.35"/>
    <row r="30" spans="2:16" ht="28.5" customHeight="1" x14ac:dyDescent="0.35"/>
    <row r="31" spans="2:16" ht="28.5" customHeight="1" x14ac:dyDescent="0.35"/>
    <row r="32" spans="2:16" ht="28.5" customHeight="1" x14ac:dyDescent="0.35"/>
    <row r="33" ht="28.5" customHeight="1" x14ac:dyDescent="0.35"/>
    <row r="34" ht="28.5" customHeight="1" x14ac:dyDescent="0.35"/>
    <row r="35" ht="28.5" customHeight="1" x14ac:dyDescent="0.35"/>
    <row r="36" ht="28.5" customHeight="1" x14ac:dyDescent="0.35"/>
    <row r="37" ht="28.5" customHeight="1" x14ac:dyDescent="0.35"/>
    <row r="38" ht="28.5" customHeight="1" x14ac:dyDescent="0.35"/>
    <row r="39" ht="28.5" customHeight="1" x14ac:dyDescent="0.35"/>
    <row r="40" ht="28.5" customHeight="1" x14ac:dyDescent="0.35"/>
    <row r="41" ht="28.5" customHeight="1" x14ac:dyDescent="0.35"/>
    <row r="42" ht="28.5" customHeight="1" x14ac:dyDescent="0.35"/>
    <row r="43" ht="28.5" customHeight="1" x14ac:dyDescent="0.35"/>
    <row r="44" ht="28.5" customHeight="1" x14ac:dyDescent="0.35"/>
    <row r="45" ht="28.5" customHeight="1" x14ac:dyDescent="0.35"/>
    <row r="46" ht="28.5" customHeight="1" x14ac:dyDescent="0.35"/>
    <row r="47" ht="28.5" customHeight="1" x14ac:dyDescent="0.35"/>
    <row r="48" ht="28.5" customHeight="1" x14ac:dyDescent="0.35"/>
    <row r="49" ht="28.5" customHeight="1" x14ac:dyDescent="0.35"/>
    <row r="50" ht="28.5" customHeight="1" x14ac:dyDescent="0.35"/>
    <row r="51" ht="28.5" customHeight="1" x14ac:dyDescent="0.35"/>
    <row r="52" ht="28.5" customHeight="1" x14ac:dyDescent="0.35"/>
    <row r="53" ht="28.5" customHeight="1" x14ac:dyDescent="0.35"/>
    <row r="54" ht="28.5" customHeight="1" x14ac:dyDescent="0.35"/>
    <row r="55" ht="28.5" customHeight="1" x14ac:dyDescent="0.35"/>
    <row r="56" ht="28.5" customHeight="1" x14ac:dyDescent="0.35"/>
    <row r="57" ht="28.5" customHeight="1" x14ac:dyDescent="0.35"/>
    <row r="58" ht="28.5" customHeight="1" x14ac:dyDescent="0.35"/>
    <row r="59" ht="28.5" customHeight="1" x14ac:dyDescent="0.35"/>
    <row r="60" ht="28.5" customHeight="1" x14ac:dyDescent="0.35"/>
    <row r="61" ht="28.5" customHeight="1" x14ac:dyDescent="0.35"/>
    <row r="62" ht="28.5" customHeight="1" x14ac:dyDescent="0.35"/>
    <row r="63" ht="28.5" customHeight="1" x14ac:dyDescent="0.35"/>
    <row r="64" ht="28.5" customHeight="1" x14ac:dyDescent="0.35"/>
    <row r="65" ht="28.5" customHeight="1" x14ac:dyDescent="0.35"/>
    <row r="66" ht="28.5" customHeight="1" x14ac:dyDescent="0.35"/>
    <row r="67" ht="28.5" customHeight="1" x14ac:dyDescent="0.35"/>
    <row r="68" ht="28.5" customHeight="1" x14ac:dyDescent="0.35"/>
    <row r="69" ht="28.5" customHeight="1" x14ac:dyDescent="0.35"/>
    <row r="70" ht="28.5" customHeight="1" x14ac:dyDescent="0.35"/>
    <row r="71" ht="28.5" customHeight="1" x14ac:dyDescent="0.35"/>
    <row r="72" ht="28.5" customHeight="1" x14ac:dyDescent="0.35"/>
    <row r="73" ht="28.5" customHeight="1" x14ac:dyDescent="0.35"/>
    <row r="74" ht="28.5" customHeight="1" x14ac:dyDescent="0.35"/>
    <row r="75" ht="28.5" customHeight="1" x14ac:dyDescent="0.35"/>
    <row r="76" ht="28.5" customHeight="1" x14ac:dyDescent="0.35"/>
    <row r="77" ht="28.5" customHeight="1" x14ac:dyDescent="0.35"/>
    <row r="78" ht="28.5" customHeight="1" x14ac:dyDescent="0.35"/>
    <row r="79" ht="28.5" customHeight="1" x14ac:dyDescent="0.35"/>
    <row r="80" ht="28.5" customHeight="1" x14ac:dyDescent="0.35"/>
    <row r="81" ht="28.5" customHeight="1" x14ac:dyDescent="0.35"/>
    <row r="82" ht="28.5" customHeight="1" x14ac:dyDescent="0.35"/>
    <row r="83" ht="28.5" customHeight="1" x14ac:dyDescent="0.35"/>
    <row r="84" ht="28.5" customHeight="1" x14ac:dyDescent="0.35"/>
    <row r="85" ht="28.5" customHeight="1" x14ac:dyDescent="0.35"/>
    <row r="86" ht="28.5" customHeight="1" x14ac:dyDescent="0.35"/>
    <row r="87" ht="28.5" customHeight="1" x14ac:dyDescent="0.35"/>
    <row r="88" ht="28.5" customHeight="1" x14ac:dyDescent="0.35"/>
    <row r="89" ht="28.5" customHeight="1" x14ac:dyDescent="0.35"/>
    <row r="90" ht="28.5" customHeight="1" x14ac:dyDescent="0.35"/>
    <row r="91" ht="28.5" customHeight="1" x14ac:dyDescent="0.35"/>
    <row r="92" ht="28.5" customHeight="1" x14ac:dyDescent="0.35"/>
    <row r="93" ht="28.5" customHeight="1" x14ac:dyDescent="0.35"/>
    <row r="94" ht="28.5" customHeight="1" x14ac:dyDescent="0.35"/>
    <row r="95" ht="28.5" customHeight="1" x14ac:dyDescent="0.35"/>
    <row r="96" ht="28.5" customHeight="1" x14ac:dyDescent="0.35"/>
    <row r="97" ht="28.5" customHeight="1" x14ac:dyDescent="0.35"/>
    <row r="98" ht="28.5" customHeight="1" x14ac:dyDescent="0.35"/>
    <row r="99" ht="28.5" customHeight="1" x14ac:dyDescent="0.35"/>
    <row r="100" ht="28.5" customHeight="1" x14ac:dyDescent="0.35"/>
    <row r="101" ht="28.5" customHeight="1" x14ac:dyDescent="0.35"/>
    <row r="102" ht="28.5" customHeight="1" x14ac:dyDescent="0.35"/>
    <row r="103" ht="28.5" customHeight="1" x14ac:dyDescent="0.35"/>
    <row r="104" ht="28.5" customHeight="1" x14ac:dyDescent="0.35"/>
    <row r="105" ht="28.5" customHeight="1" x14ac:dyDescent="0.35"/>
    <row r="106" ht="28.5" customHeight="1" x14ac:dyDescent="0.35"/>
    <row r="107" ht="28.5" customHeight="1" x14ac:dyDescent="0.35"/>
    <row r="108" ht="28.5" customHeight="1" x14ac:dyDescent="0.35"/>
    <row r="109" ht="28.5" customHeight="1" x14ac:dyDescent="0.35"/>
    <row r="110" ht="28.5" customHeight="1" x14ac:dyDescent="0.35"/>
    <row r="111" ht="28.5" customHeight="1" x14ac:dyDescent="0.35"/>
    <row r="112" ht="28.5" customHeight="1" x14ac:dyDescent="0.35"/>
    <row r="113" ht="28.5" customHeight="1" x14ac:dyDescent="0.35"/>
    <row r="114" ht="28.5" customHeight="1" x14ac:dyDescent="0.35"/>
    <row r="115" ht="28.5" customHeight="1" x14ac:dyDescent="0.35"/>
    <row r="116" ht="28.5" customHeight="1" x14ac:dyDescent="0.35"/>
    <row r="117" ht="28.5" customHeight="1" x14ac:dyDescent="0.35"/>
    <row r="118" ht="28.5" customHeight="1" x14ac:dyDescent="0.35"/>
    <row r="119" ht="28.5" customHeight="1" x14ac:dyDescent="0.35"/>
    <row r="120" ht="28.5" customHeight="1" x14ac:dyDescent="0.35"/>
    <row r="121" ht="28.5" customHeight="1" x14ac:dyDescent="0.35"/>
    <row r="122" ht="28.5" customHeight="1" x14ac:dyDescent="0.35"/>
  </sheetData>
  <mergeCells count="17">
    <mergeCell ref="B12:G12"/>
    <mergeCell ref="B14:G14"/>
    <mergeCell ref="B16:G16"/>
    <mergeCell ref="B17:G17"/>
    <mergeCell ref="B8:G8"/>
    <mergeCell ref="B9:B11"/>
    <mergeCell ref="C9:C11"/>
    <mergeCell ref="D9:D11"/>
    <mergeCell ref="F9:F11"/>
    <mergeCell ref="G9:G11"/>
    <mergeCell ref="H5:N5"/>
    <mergeCell ref="O5:P5"/>
    <mergeCell ref="B2:G3"/>
    <mergeCell ref="H2:P2"/>
    <mergeCell ref="H3:P3"/>
    <mergeCell ref="H4:N4"/>
    <mergeCell ref="O4:P4"/>
  </mergeCells>
  <printOptions horizontalCentered="1" verticalCentered="1"/>
  <pageMargins left="0.15748031496062992" right="0.15748031496062992" top="1.0236220472440944" bottom="0.78740157480314965" header="0.35433070866141736" footer="0.35433070866141736"/>
  <pageSetup scale="54" orientation="landscape" horizontalDpi="4294967293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Inv_Eje_31 Mar FGN</vt:lpstr>
      <vt:lpstr>'Inv_Eje_31 Mar FGN'!Área_de_impresión</vt:lpstr>
      <vt:lpstr>'Inv_Eje_31 Mar FGN'!Títulos_a_imprimir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2022-04-18T19:28:56Z</dcterms:created>
  <dcterms:modified xsi:type="dcterms:W3CDTF">2022-04-18T19:29:04Z</dcterms:modified>
</cp:coreProperties>
</file>