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9F11C32-3E5F-47FC-B9B6-2C3094499E6A}" xr6:coauthVersionLast="47" xr6:coauthVersionMax="47" xr10:uidLastSave="{00000000-0000-0000-0000-000000000000}"/>
  <bookViews>
    <workbookView xWindow="-28920" yWindow="-2340" windowWidth="29040" windowHeight="15840" xr2:uid="{E1255441-E915-4E36-AB48-DE2166725A92}"/>
  </bookViews>
  <sheets>
    <sheet name="Inv_Eje_31 Mar FEAB" sheetId="1" r:id="rId1"/>
  </sheets>
  <definedNames>
    <definedName name="_xlnm.Print_Area" localSheetId="0">'Inv_Eje_31 Mar FEAB'!$B$2:$P$15</definedName>
    <definedName name="_xlnm.Print_Titles" localSheetId="0">'Inv_Eje_31 Mar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P15" i="1" s="1"/>
  <c r="I15" i="1"/>
  <c r="O14" i="1"/>
  <c r="N14" i="1"/>
  <c r="M14" i="1"/>
  <c r="P14" i="1" s="1"/>
  <c r="L14" i="1"/>
  <c r="K14" i="1"/>
  <c r="J14" i="1"/>
  <c r="I14" i="1"/>
  <c r="H14" i="1"/>
  <c r="P13" i="1"/>
  <c r="O13" i="1"/>
  <c r="K13" i="1"/>
  <c r="O12" i="1"/>
  <c r="N12" i="1"/>
  <c r="M12" i="1"/>
  <c r="P12" i="1" s="1"/>
  <c r="L12" i="1"/>
  <c r="K12" i="1"/>
  <c r="J12" i="1"/>
  <c r="I12" i="1"/>
  <c r="H12" i="1"/>
  <c r="P11" i="1"/>
  <c r="O11" i="1"/>
  <c r="K11" i="1"/>
  <c r="O10" i="1"/>
  <c r="N10" i="1"/>
  <c r="M10" i="1"/>
  <c r="P10" i="1" s="1"/>
  <c r="L10" i="1"/>
  <c r="K10" i="1"/>
  <c r="J10" i="1"/>
  <c r="I10" i="1"/>
  <c r="H10" i="1"/>
  <c r="P9" i="1"/>
  <c r="O9" i="1"/>
  <c r="K9" i="1"/>
  <c r="O8" i="1"/>
  <c r="N8" i="1"/>
  <c r="N15" i="1" s="1"/>
  <c r="M8" i="1"/>
  <c r="P8" i="1" s="1"/>
  <c r="L8" i="1"/>
  <c r="L15" i="1" s="1"/>
  <c r="O15" i="1" s="1"/>
  <c r="J8" i="1"/>
  <c r="J15" i="1" s="1"/>
  <c r="I8" i="1"/>
  <c r="H8" i="1"/>
  <c r="H15" i="1" s="1"/>
  <c r="P7" i="1"/>
  <c r="O7" i="1"/>
  <c r="K7" i="1"/>
  <c r="K8" i="1" s="1"/>
  <c r="K15" i="1" s="1"/>
</calcChain>
</file>

<file path=xl/sharedStrings.xml><?xml version="1.0" encoding="utf-8"?>
<sst xmlns="http://schemas.openxmlformats.org/spreadsheetml/2006/main" count="39" uniqueCount="33">
  <si>
    <t xml:space="preserve">FEAB -  Unidad Ejecutora: 29-04-00 FONDO ESPECIAL PARA LA ADMINISTRACIÓN DE BIENES DE LA FISCALIA </t>
  </si>
  <si>
    <t>PROYECTOS DE INVERSION 2023</t>
  </si>
  <si>
    <t>AVANCE CORRESPONDIENTE A MARZO DE 2023</t>
  </si>
  <si>
    <t>Fuente Información SIIF</t>
  </si>
  <si>
    <t>Ejecución Presupuestal con Corte al 31 de Marzo de 2023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</si>
  <si>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</si>
  <si>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</si>
  <si>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</si>
  <si>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</si>
  <si>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</si>
  <si>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</si>
  <si>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</si>
  <si>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</si>
  <si>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</si>
  <si>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</si>
  <si>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</si>
  <si>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</si>
  <si>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</si>
  <si>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</si>
  <si>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</si>
  <si>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</si>
  <si>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</si>
  <si>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C-2901-0800-6</t>
  </si>
  <si>
    <t>CSF</t>
  </si>
  <si>
    <t>FORTALECIMIENTO DE LAS INVESTIGACIONES DE LOS DELITOS CONTRA LOS RECURSOS NATURALES Y EL MEDIO AMBIENTE ADELANTADAS POR LA FISCALÍA A NIVEL  NACIONAL</t>
  </si>
  <si>
    <t>Subtotal</t>
  </si>
  <si>
    <t>C-2999-0800-4</t>
  </si>
  <si>
    <t>FORTALECIMIENTO DEL CONOCIMIENTO Y COMPETENCIAS DE LOS SERVIDORES DE LA FISCALÍA GENERAL DE LA NACIÓN BOGOTÁ</t>
  </si>
  <si>
    <t>C-2999-0800-5</t>
  </si>
  <si>
    <t>MEJORAMIENTO DE LA INFRAESTRUCTURA FÍSICA DE LA FISCALÍA A NIVEL  NACIONAL</t>
  </si>
  <si>
    <t>C-2999-0800-6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</si>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</sst>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_ ;\-0\ "/>
    <numFmt numFmtId="166" formatCode="_-* #,##0.0\ _€_-;\-* #,##0.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vertical="center" wrapText="1"/>
    </xf>
    <xf numFmtId="1" fontId="5" fillId="5" borderId="15" xfId="1" applyNumberFormat="1" applyFont="1" applyFill="1" applyBorder="1" applyAlignment="1">
      <alignment vertical="center" wrapText="1"/>
    </xf>
    <xf numFmtId="0" fontId="5" fillId="0" borderId="16" xfId="1" applyFont="1" applyBorder="1" applyAlignment="1">
      <alignment horizontal="left" vertical="center" wrapText="1" inden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vertical="center" wrapText="1"/>
    </xf>
    <xf numFmtId="164" fontId="5" fillId="5" borderId="16" xfId="2" applyFont="1" applyFill="1" applyBorder="1" applyAlignment="1">
      <alignment horizontal="right" vertical="center" wrapText="1"/>
    </xf>
    <xf numFmtId="10" fontId="8" fillId="5" borderId="15" xfId="1" applyNumberFormat="1" applyFont="1" applyFill="1" applyBorder="1" applyAlignment="1">
      <alignment horizontal="center" vertical="center" wrapText="1"/>
    </xf>
    <xf numFmtId="10" fontId="8" fillId="5" borderId="17" xfId="1" applyNumberFormat="1" applyFont="1" applyFill="1" applyBorder="1" applyAlignment="1">
      <alignment horizontal="center" vertical="center" wrapText="1"/>
    </xf>
    <xf numFmtId="164" fontId="7" fillId="6" borderId="16" xfId="2" applyFont="1" applyFill="1" applyBorder="1" applyAlignment="1">
      <alignment horizontal="right" vertical="center" wrapText="1"/>
    </xf>
    <xf numFmtId="164" fontId="6" fillId="5" borderId="21" xfId="2" applyFont="1" applyFill="1" applyBorder="1" applyAlignment="1">
      <alignment horizontal="center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 wrapText="1"/>
    </xf>
    <xf numFmtId="164" fontId="5" fillId="0" borderId="15" xfId="2" applyFont="1" applyBorder="1" applyAlignment="1">
      <alignment horizontal="right" vertical="center" wrapText="1"/>
    </xf>
    <xf numFmtId="10" fontId="5" fillId="0" borderId="15" xfId="1" applyNumberFormat="1" applyFont="1" applyBorder="1" applyAlignment="1">
      <alignment horizontal="center" vertical="center" wrapText="1"/>
    </xf>
    <xf numFmtId="10" fontId="5" fillId="0" borderId="17" xfId="1" applyNumberFormat="1" applyFont="1" applyBorder="1" applyAlignment="1">
      <alignment horizontal="center" vertical="center" wrapText="1"/>
    </xf>
    <xf numFmtId="164" fontId="7" fillId="6" borderId="15" xfId="2" applyFont="1" applyFill="1" applyBorder="1" applyAlignment="1">
      <alignment horizontal="right" vertical="center" wrapText="1"/>
    </xf>
    <xf numFmtId="1" fontId="5" fillId="5" borderId="16" xfId="1" applyNumberFormat="1" applyFont="1" applyFill="1" applyBorder="1" applyAlignment="1">
      <alignment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vertical="center" wrapText="1"/>
    </xf>
    <xf numFmtId="10" fontId="8" fillId="5" borderId="16" xfId="1" applyNumberFormat="1" applyFont="1" applyFill="1" applyBorder="1" applyAlignment="1">
      <alignment horizontal="center" vertical="center" wrapText="1"/>
    </xf>
    <xf numFmtId="10" fontId="8" fillId="5" borderId="22" xfId="1" applyNumberFormat="1" applyFont="1" applyFill="1" applyBorder="1" applyAlignment="1">
      <alignment horizontal="center" vertical="center" wrapText="1"/>
    </xf>
    <xf numFmtId="164" fontId="6" fillId="5" borderId="23" xfId="2" applyFont="1" applyFill="1" applyBorder="1" applyAlignment="1">
      <alignment vertical="center" wrapText="1"/>
    </xf>
    <xf numFmtId="1" fontId="5" fillId="0" borderId="24" xfId="1" applyNumberFormat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164" fontId="5" fillId="0" borderId="24" xfId="2" applyFont="1" applyFill="1" applyBorder="1" applyAlignment="1">
      <alignment horizontal="right" vertical="center" wrapText="1"/>
    </xf>
    <xf numFmtId="164" fontId="5" fillId="0" borderId="16" xfId="2" applyFont="1" applyFill="1" applyBorder="1" applyAlignment="1">
      <alignment horizontal="right" vertical="center" wrapText="1"/>
    </xf>
    <xf numFmtId="10" fontId="5" fillId="0" borderId="24" xfId="1" applyNumberFormat="1" applyFont="1" applyBorder="1" applyAlignment="1">
      <alignment horizontal="center" vertical="center" wrapText="1"/>
    </xf>
    <xf numFmtId="10" fontId="5" fillId="0" borderId="25" xfId="1" applyNumberFormat="1" applyFont="1" applyBorder="1" applyAlignment="1">
      <alignment horizontal="center" vertical="center" wrapText="1"/>
    </xf>
    <xf numFmtId="166" fontId="7" fillId="6" borderId="15" xfId="2" applyNumberFormat="1" applyFont="1" applyFill="1" applyBorder="1" applyAlignment="1">
      <alignment horizontal="right" vertical="center" wrapText="1"/>
    </xf>
    <xf numFmtId="164" fontId="6" fillId="6" borderId="12" xfId="2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justify" vertical="center"/>
    </xf>
    <xf numFmtId="10" fontId="7" fillId="6" borderId="15" xfId="1" applyNumberFormat="1" applyFont="1" applyFill="1" applyBorder="1" applyAlignment="1">
      <alignment horizontal="center" vertical="center" wrapText="1"/>
    </xf>
    <xf numFmtId="10" fontId="7" fillId="6" borderId="17" xfId="1" applyNumberFormat="1" applyFont="1" applyFill="1" applyBorder="1" applyAlignment="1">
      <alignment horizontal="center" vertical="center" wrapText="1"/>
    </xf>
    <xf numFmtId="10" fontId="6" fillId="6" borderId="12" xfId="1" applyNumberFormat="1" applyFont="1" applyFill="1" applyBorder="1" applyAlignment="1">
      <alignment horizontal="center" vertical="center" wrapText="1"/>
    </xf>
    <xf numFmtId="10" fontId="6" fillId="6" borderId="13" xfId="1" applyNumberFormat="1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21" xfId="2" applyFont="1" applyFill="1" applyBorder="1" applyAlignment="1">
      <alignment horizontal="center" vertical="center" wrapText="1"/>
    </xf>
    <xf numFmtId="164" fontId="6" fillId="6" borderId="15" xfId="2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3">
    <cellStyle name="Millares [0] 2 2 3" xfId="2" xr:uid="{D0968B40-EC1C-47A5-B185-54386CB3FE8A}"/>
    <cellStyle name="Normal" xfId="0" builtinId="0"/>
    <cellStyle name="Normal 3 3" xfId="1" xr:uid="{6AE1E87C-C765-4236-B0EE-C3F08C4BE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2CE00A-7BC9-4686-8357-F64C9477E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6CDA76-C2F2-43AB-B999-CD95668E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08C3-CB99-4507-A64D-F73AD635BB69}">
  <sheetPr>
    <tabColor rgb="FF92D050"/>
    <pageSetUpPr fitToPage="1"/>
  </sheetPr>
  <dimension ref="B1:P90"/>
  <sheetViews>
    <sheetView showGridLines="0" tabSelected="1" zoomScale="90" zoomScaleNormal="90" workbookViewId="0">
      <selection activeCell="G7" sqref="G7"/>
    </sheetView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50" t="s">
        <v>0</v>
      </c>
      <c r="C2" s="51"/>
      <c r="D2" s="51"/>
      <c r="E2" s="51"/>
      <c r="F2" s="51"/>
      <c r="G2" s="51"/>
      <c r="H2" s="52" t="s">
        <v>1</v>
      </c>
      <c r="I2" s="52"/>
      <c r="J2" s="52"/>
      <c r="K2" s="52"/>
      <c r="L2" s="52"/>
      <c r="M2" s="52"/>
      <c r="N2" s="52"/>
      <c r="O2" s="52"/>
      <c r="P2" s="52"/>
    </row>
    <row r="3" spans="2:16" ht="21" customHeight="1" thickBot="1" x14ac:dyDescent="0.4">
      <c r="B3" s="51"/>
      <c r="C3" s="51"/>
      <c r="D3" s="51"/>
      <c r="E3" s="51"/>
      <c r="F3" s="51"/>
      <c r="G3" s="51"/>
      <c r="H3" s="52" t="s">
        <v>2</v>
      </c>
      <c r="I3" s="52"/>
      <c r="J3" s="52"/>
      <c r="K3" s="52"/>
      <c r="L3" s="52"/>
      <c r="M3" s="52"/>
      <c r="N3" s="52"/>
      <c r="O3" s="52"/>
      <c r="P3" s="52"/>
    </row>
    <row r="4" spans="2:16" ht="31.5" customHeight="1" x14ac:dyDescent="0.35">
      <c r="H4" s="53" t="s">
        <v>3</v>
      </c>
      <c r="I4" s="54"/>
      <c r="J4" s="54"/>
      <c r="K4" s="54"/>
      <c r="L4" s="54"/>
      <c r="M4" s="54"/>
      <c r="N4" s="55"/>
      <c r="O4" s="56" t="s">
        <v>4</v>
      </c>
      <c r="P4" s="57"/>
    </row>
    <row r="5" spans="2:16" ht="25.5" customHeight="1" thickBot="1" x14ac:dyDescent="0.4">
      <c r="H5" s="58" t="s">
        <v>5</v>
      </c>
      <c r="I5" s="59"/>
      <c r="J5" s="59"/>
      <c r="K5" s="59"/>
      <c r="L5" s="59"/>
      <c r="M5" s="59"/>
      <c r="N5" s="60"/>
      <c r="O5" s="61" t="s">
        <v>6</v>
      </c>
      <c r="P5" s="62"/>
    </row>
    <row r="6" spans="2:16" ht="44.25" customHeight="1" thickBot="1" x14ac:dyDescent="0.4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56.25" customHeight="1" x14ac:dyDescent="0.35">
      <c r="B7" s="6">
        <v>1</v>
      </c>
      <c r="C7" s="7">
        <v>2018011000872</v>
      </c>
      <c r="D7" s="8" t="s">
        <v>22</v>
      </c>
      <c r="E7" s="9">
        <v>26</v>
      </c>
      <c r="F7" s="9" t="s">
        <v>23</v>
      </c>
      <c r="G7" s="10" t="s">
        <v>24</v>
      </c>
      <c r="H7" s="11">
        <v>449142393</v>
      </c>
      <c r="I7" s="11"/>
      <c r="J7" s="11">
        <v>0</v>
      </c>
      <c r="K7" s="11">
        <f>+H7-I7-J7</f>
        <v>449142393</v>
      </c>
      <c r="L7" s="11">
        <v>0</v>
      </c>
      <c r="M7" s="11">
        <v>0</v>
      </c>
      <c r="N7" s="11">
        <v>0</v>
      </c>
      <c r="O7" s="12">
        <f t="shared" ref="O7:O15" si="0">+L7/H7</f>
        <v>0</v>
      </c>
      <c r="P7" s="13">
        <f t="shared" ref="P7:P15" si="1">+M7/H7</f>
        <v>0</v>
      </c>
    </row>
    <row r="8" spans="2:16" ht="18" customHeight="1" x14ac:dyDescent="0.35">
      <c r="B8" s="43" t="s">
        <v>25</v>
      </c>
      <c r="C8" s="44"/>
      <c r="D8" s="44"/>
      <c r="E8" s="44"/>
      <c r="F8" s="44"/>
      <c r="G8" s="45"/>
      <c r="H8" s="14">
        <f>SUM(H7:H7)</f>
        <v>449142393</v>
      </c>
      <c r="I8" s="14">
        <f t="shared" ref="I8:N8" si="2">SUM(I7:I7)</f>
        <v>0</v>
      </c>
      <c r="J8" s="14">
        <f t="shared" si="2"/>
        <v>0</v>
      </c>
      <c r="K8" s="14">
        <f t="shared" si="2"/>
        <v>449142393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39">
        <f t="shared" si="0"/>
        <v>0</v>
      </c>
      <c r="P8" s="40">
        <f t="shared" si="1"/>
        <v>0</v>
      </c>
    </row>
    <row r="9" spans="2:16" ht="45.75" customHeight="1" x14ac:dyDescent="0.35">
      <c r="B9" s="15">
        <v>2</v>
      </c>
      <c r="C9" s="16">
        <v>2018011000512</v>
      </c>
      <c r="D9" s="17" t="s">
        <v>26</v>
      </c>
      <c r="E9" s="17">
        <v>26</v>
      </c>
      <c r="F9" s="17" t="s">
        <v>23</v>
      </c>
      <c r="G9" s="18" t="s">
        <v>27</v>
      </c>
      <c r="H9" s="19">
        <v>1500000000</v>
      </c>
      <c r="I9" s="19"/>
      <c r="J9" s="19">
        <v>1500000000</v>
      </c>
      <c r="K9" s="19">
        <f>+H9-I9-J9</f>
        <v>0</v>
      </c>
      <c r="L9" s="19">
        <v>28063000</v>
      </c>
      <c r="M9" s="19">
        <v>0</v>
      </c>
      <c r="N9" s="19">
        <v>0</v>
      </c>
      <c r="O9" s="20">
        <f>+L9/H9</f>
        <v>1.8708666666666665E-2</v>
      </c>
      <c r="P9" s="21">
        <f>+M9/H9</f>
        <v>0</v>
      </c>
    </row>
    <row r="10" spans="2:16" ht="18" customHeight="1" x14ac:dyDescent="0.35">
      <c r="B10" s="46" t="s">
        <v>25</v>
      </c>
      <c r="C10" s="47"/>
      <c r="D10" s="47"/>
      <c r="E10" s="47"/>
      <c r="F10" s="47"/>
      <c r="G10" s="47"/>
      <c r="H10" s="22">
        <f>SUM(H9:H9)</f>
        <v>1500000000</v>
      </c>
      <c r="I10" s="22">
        <f t="shared" ref="I10:N10" si="3">SUM(I9:I9)</f>
        <v>0</v>
      </c>
      <c r="J10" s="22">
        <f t="shared" si="3"/>
        <v>1500000000</v>
      </c>
      <c r="K10" s="22">
        <f t="shared" si="3"/>
        <v>0</v>
      </c>
      <c r="L10" s="22">
        <f t="shared" si="3"/>
        <v>28063000</v>
      </c>
      <c r="M10" s="22">
        <f t="shared" si="3"/>
        <v>0</v>
      </c>
      <c r="N10" s="22">
        <f t="shared" si="3"/>
        <v>0</v>
      </c>
      <c r="O10" s="39">
        <f>+L10/H10</f>
        <v>1.8708666666666665E-2</v>
      </c>
      <c r="P10" s="40">
        <f>+M10/H10</f>
        <v>0</v>
      </c>
    </row>
    <row r="11" spans="2:16" ht="37.5" customHeight="1" x14ac:dyDescent="0.35">
      <c r="B11" s="6">
        <v>3</v>
      </c>
      <c r="C11" s="23">
        <v>2018011000521</v>
      </c>
      <c r="D11" s="8" t="s">
        <v>28</v>
      </c>
      <c r="E11" s="24">
        <v>26</v>
      </c>
      <c r="F11" s="24" t="s">
        <v>23</v>
      </c>
      <c r="G11" s="25" t="s">
        <v>29</v>
      </c>
      <c r="H11" s="11">
        <v>2690000000</v>
      </c>
      <c r="I11" s="11"/>
      <c r="J11" s="11">
        <v>2618528150</v>
      </c>
      <c r="K11" s="11">
        <f>+H11-I11-J11</f>
        <v>71471850</v>
      </c>
      <c r="L11" s="11">
        <v>0</v>
      </c>
      <c r="M11" s="11">
        <v>0</v>
      </c>
      <c r="N11" s="11">
        <v>0</v>
      </c>
      <c r="O11" s="26">
        <f t="shared" si="0"/>
        <v>0</v>
      </c>
      <c r="P11" s="27">
        <f t="shared" si="1"/>
        <v>0</v>
      </c>
    </row>
    <row r="12" spans="2:16" ht="18.75" customHeight="1" x14ac:dyDescent="0.35">
      <c r="B12" s="43" t="s">
        <v>25</v>
      </c>
      <c r="C12" s="44"/>
      <c r="D12" s="44"/>
      <c r="E12" s="44"/>
      <c r="F12" s="44"/>
      <c r="G12" s="45"/>
      <c r="H12" s="14">
        <f>SUM(H11:H11)</f>
        <v>2690000000</v>
      </c>
      <c r="I12" s="14">
        <f t="shared" ref="I12:N12" si="4">SUM(I11:I11)</f>
        <v>0</v>
      </c>
      <c r="J12" s="14">
        <f t="shared" si="4"/>
        <v>2618528150</v>
      </c>
      <c r="K12" s="14">
        <f t="shared" si="4"/>
        <v>71471850</v>
      </c>
      <c r="L12" s="14">
        <f t="shared" si="4"/>
        <v>0</v>
      </c>
      <c r="M12" s="14">
        <f t="shared" si="4"/>
        <v>0</v>
      </c>
      <c r="N12" s="14">
        <f t="shared" si="4"/>
        <v>0</v>
      </c>
      <c r="O12" s="39">
        <f t="shared" si="0"/>
        <v>0</v>
      </c>
      <c r="P12" s="40">
        <f t="shared" si="1"/>
        <v>0</v>
      </c>
    </row>
    <row r="13" spans="2:16" ht="48" customHeight="1" x14ac:dyDescent="0.35">
      <c r="B13" s="28">
        <v>4</v>
      </c>
      <c r="C13" s="29">
        <v>2020011000143</v>
      </c>
      <c r="D13" s="30" t="s">
        <v>30</v>
      </c>
      <c r="E13" s="30">
        <v>26</v>
      </c>
      <c r="F13" s="30" t="s">
        <v>23</v>
      </c>
      <c r="G13" s="31" t="s">
        <v>31</v>
      </c>
      <c r="H13" s="32">
        <v>17560000000</v>
      </c>
      <c r="I13" s="32"/>
      <c r="J13" s="32">
        <v>17560000000</v>
      </c>
      <c r="K13" s="33">
        <f>+H13-I13-J13</f>
        <v>0</v>
      </c>
      <c r="L13" s="32">
        <v>17560000000</v>
      </c>
      <c r="M13" s="32">
        <v>17560000000</v>
      </c>
      <c r="N13" s="32">
        <v>17560000000</v>
      </c>
      <c r="O13" s="34">
        <f t="shared" si="0"/>
        <v>1</v>
      </c>
      <c r="P13" s="35">
        <f t="shared" si="1"/>
        <v>1</v>
      </c>
    </row>
    <row r="14" spans="2:16" ht="18" customHeight="1" thickBot="1" x14ac:dyDescent="0.4">
      <c r="B14" s="43" t="s">
        <v>25</v>
      </c>
      <c r="C14" s="44"/>
      <c r="D14" s="44"/>
      <c r="E14" s="44"/>
      <c r="F14" s="44"/>
      <c r="G14" s="45"/>
      <c r="H14" s="22">
        <f>SUM(H13:H13)</f>
        <v>17560000000</v>
      </c>
      <c r="I14" s="36">
        <f t="shared" ref="I14:N14" si="5">SUM(I13:I13)</f>
        <v>0</v>
      </c>
      <c r="J14" s="22">
        <f t="shared" si="5"/>
        <v>17560000000</v>
      </c>
      <c r="K14" s="22">
        <f t="shared" si="5"/>
        <v>0</v>
      </c>
      <c r="L14" s="22">
        <f t="shared" si="5"/>
        <v>17560000000</v>
      </c>
      <c r="M14" s="22">
        <f t="shared" si="5"/>
        <v>17560000000</v>
      </c>
      <c r="N14" s="22">
        <f t="shared" si="5"/>
        <v>17560000000</v>
      </c>
      <c r="O14" s="39">
        <f t="shared" si="0"/>
        <v>1</v>
      </c>
      <c r="P14" s="40">
        <f t="shared" si="1"/>
        <v>1</v>
      </c>
    </row>
    <row r="15" spans="2:16" ht="27.75" customHeight="1" thickBot="1" x14ac:dyDescent="0.4">
      <c r="B15" s="48" t="s">
        <v>32</v>
      </c>
      <c r="C15" s="49"/>
      <c r="D15" s="49"/>
      <c r="E15" s="49"/>
      <c r="F15" s="49"/>
      <c r="G15" s="49"/>
      <c r="H15" s="37">
        <f>+H8+H10+H12+H14</f>
        <v>22199142393</v>
      </c>
      <c r="I15" s="37">
        <f t="shared" ref="I15:N15" si="6">+I8+I10+I12+I14</f>
        <v>0</v>
      </c>
      <c r="J15" s="37">
        <f t="shared" si="6"/>
        <v>21678528150</v>
      </c>
      <c r="K15" s="37">
        <f t="shared" si="6"/>
        <v>520614243</v>
      </c>
      <c r="L15" s="37">
        <f t="shared" si="6"/>
        <v>17588063000</v>
      </c>
      <c r="M15" s="37">
        <f t="shared" si="6"/>
        <v>17560000000</v>
      </c>
      <c r="N15" s="37">
        <f t="shared" si="6"/>
        <v>17560000000</v>
      </c>
      <c r="O15" s="41">
        <f t="shared" si="0"/>
        <v>0.79228569683601835</v>
      </c>
      <c r="P15" s="42">
        <f t="shared" si="1"/>
        <v>0.79102154890168874</v>
      </c>
    </row>
    <row r="16" spans="2:16" ht="40.5" customHeight="1" x14ac:dyDescent="0.35">
      <c r="K16" s="38"/>
    </row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</sheetData>
  <mergeCells count="12">
    <mergeCell ref="H5:N5"/>
    <mergeCell ref="O5:P5"/>
    <mergeCell ref="B2:G3"/>
    <mergeCell ref="H2:P2"/>
    <mergeCell ref="H3:P3"/>
    <mergeCell ref="H4:N4"/>
    <mergeCell ref="O4:P4"/>
    <mergeCell ref="B8:G8"/>
    <mergeCell ref="B10:G10"/>
    <mergeCell ref="B12:G12"/>
    <mergeCell ref="B14:G14"/>
    <mergeCell ref="B15:G15"/>
  </mergeCells>
  <printOptions horizontalCentered="1"/>
  <pageMargins left="0.15748031496062992" right="0.15748031496062992" top="1.0236220472440944" bottom="0.78740157480314965" header="0.35433070866141736" footer="0.35433070866141736"/>
  <pageSetup scale="5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FEAB</vt:lpstr>
      <vt:lpstr>'Inv_Eje_31 Mar FEAB'!Área_de_impresión</vt:lpstr>
      <vt:lpstr>'Inv_Eje_31 Mar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2023-04-14T18:36:43Z</dcterms:created>
  <dcterms:modified xsi:type="dcterms:W3CDTF">2023-04-14T18:36:52Z</dcterms:modified>
</cp:coreProperties>
</file>