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13_ncr:1_{DA6B3A7B-18BA-4E08-A708-85A8810FE40C}" xr6:coauthVersionLast="47" xr6:coauthVersionMax="47" xr10:uidLastSave="{00000000-0000-0000-0000-000000000000}"/>
  <bookViews>
    <workbookView xWindow="28680" yWindow="-1800" windowWidth="29040" windowHeight="15840" xr2:uid="{C77A6E7A-0A8C-4F22-80B5-D239E3D9B70B}"/>
  </bookViews>
  <sheets>
    <sheet name="Inv_Eje_31 Dic FGN" sheetId="1" r:id="rId1"/>
  </sheets>
  <definedNames>
    <definedName name="_xlnm.Print_Area" localSheetId="0">'Inv_Eje_31 Dic FGN'!$B$2:$P$18</definedName>
    <definedName name="_xlnm.Print_Titles" localSheetId="0">'Inv_Eje_31 Dic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P17" i="1" s="1"/>
  <c r="L17" i="1"/>
  <c r="O17" i="1" s="1"/>
  <c r="J17" i="1"/>
  <c r="I17" i="1"/>
  <c r="H17" i="1"/>
  <c r="P16" i="1"/>
  <c r="O16" i="1"/>
  <c r="K16" i="1"/>
  <c r="K17" i="1" s="1"/>
  <c r="N15" i="1"/>
  <c r="M15" i="1"/>
  <c r="P15" i="1" s="1"/>
  <c r="L15" i="1"/>
  <c r="J15" i="1"/>
  <c r="I15" i="1"/>
  <c r="H15" i="1"/>
  <c r="O15" i="1" s="1"/>
  <c r="P14" i="1"/>
  <c r="O14" i="1"/>
  <c r="K14" i="1"/>
  <c r="K15" i="1" s="1"/>
  <c r="O13" i="1"/>
  <c r="N13" i="1"/>
  <c r="M13" i="1"/>
  <c r="P13" i="1" s="1"/>
  <c r="L13" i="1"/>
  <c r="J13" i="1"/>
  <c r="I13" i="1"/>
  <c r="H13" i="1"/>
  <c r="P12" i="1"/>
  <c r="O12" i="1"/>
  <c r="K12" i="1"/>
  <c r="P11" i="1"/>
  <c r="O11" i="1"/>
  <c r="K11" i="1"/>
  <c r="P10" i="1"/>
  <c r="O10" i="1"/>
  <c r="K10" i="1"/>
  <c r="K13" i="1" s="1"/>
  <c r="O9" i="1"/>
  <c r="N9" i="1"/>
  <c r="N18" i="1" s="1"/>
  <c r="M9" i="1"/>
  <c r="M18" i="1" s="1"/>
  <c r="L9" i="1"/>
  <c r="L18" i="1" s="1"/>
  <c r="O18" i="1" s="1"/>
  <c r="J9" i="1"/>
  <c r="J18" i="1" s="1"/>
  <c r="I9" i="1"/>
  <c r="I18" i="1" s="1"/>
  <c r="H9" i="1"/>
  <c r="H18" i="1" s="1"/>
  <c r="P8" i="1"/>
  <c r="O8" i="1"/>
  <c r="K8" i="1"/>
  <c r="P7" i="1"/>
  <c r="O7" i="1"/>
  <c r="K7" i="1"/>
  <c r="K9" i="1" s="1"/>
  <c r="K18" i="1" s="1"/>
  <c r="P18" i="1" l="1"/>
  <c r="P9" i="1"/>
</calcChain>
</file>

<file path=xl/sharedStrings.xml><?xml version="1.0" encoding="utf-8"?>
<sst xmlns="http://schemas.openxmlformats.org/spreadsheetml/2006/main" count="39" uniqueCount="33">
  <si>
    <t>FISCALÍA GENERAL DE LA NACIÓN  -  Unidad Ejecutora: 29-01-01 FISCALÍA GENERAL DE LA NACIÓN - GESTIÓN GENERAL</t>
  </si>
  <si>
    <t>PROYECTOS DE INVERSION 2022</t>
  </si>
  <si>
    <t>AVANCE CORRESPONDIENTE A DICIEMBRE DE 2022</t>
  </si>
  <si>
    <t>Fuente Información SIIF</t>
  </si>
  <si>
    <t>Ejecución Presupuestal con Corte al 31 de Diciembre de 2022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</si>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</sst>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164" fontId="8" fillId="5" borderId="15" xfId="2" applyFont="1" applyFill="1" applyBorder="1" applyAlignment="1">
      <alignment horizontal="right" vertical="center" wrapText="1"/>
    </xf>
    <xf numFmtId="10" fontId="8" fillId="5" borderId="15" xfId="1" applyNumberFormat="1" applyFont="1" applyFill="1" applyBorder="1" applyAlignment="1">
      <alignment horizontal="center" vertical="center" wrapText="1"/>
    </xf>
    <xf numFmtId="10" fontId="8" fillId="5" borderId="16" xfId="1" applyNumberFormat="1" applyFont="1" applyFill="1" applyBorder="1" applyAlignment="1">
      <alignment horizontal="center" vertical="center" wrapText="1"/>
    </xf>
    <xf numFmtId="164" fontId="6" fillId="5" borderId="15" xfId="2" applyFont="1" applyFill="1" applyBorder="1" applyAlignment="1">
      <alignment horizontal="right" vertical="center" wrapText="1"/>
    </xf>
    <xf numFmtId="164" fontId="8" fillId="5" borderId="15" xfId="0" applyNumberFormat="1" applyFont="1" applyFill="1" applyBorder="1" applyAlignment="1">
      <alignment horizontal="right" vertical="center" wrapText="1" readingOrder="1"/>
    </xf>
    <xf numFmtId="164" fontId="7" fillId="6" borderId="15" xfId="2" applyFont="1" applyFill="1" applyBorder="1" applyAlignment="1">
      <alignment horizontal="right" vertical="center" wrapText="1"/>
    </xf>
    <xf numFmtId="164" fontId="4" fillId="5" borderId="19" xfId="2" applyFont="1" applyFill="1" applyBorder="1" applyAlignment="1">
      <alignment horizontal="center" vertical="center" wrapText="1"/>
    </xf>
    <xf numFmtId="1" fontId="6" fillId="5" borderId="15" xfId="1" applyNumberFormat="1" applyFont="1" applyFill="1" applyBorder="1" applyAlignment="1">
      <alignment horizontal="center" vertical="center" wrapText="1"/>
    </xf>
    <xf numFmtId="10" fontId="6" fillId="5" borderId="15" xfId="1" applyNumberFormat="1" applyFont="1" applyFill="1" applyBorder="1" applyAlignment="1">
      <alignment horizontal="center" vertical="center" wrapText="1"/>
    </xf>
    <xf numFmtId="10" fontId="6" fillId="5" borderId="16" xfId="1" applyNumberFormat="1" applyFont="1" applyFill="1" applyBorder="1" applyAlignment="1">
      <alignment horizontal="center" vertical="center" wrapText="1"/>
    </xf>
    <xf numFmtId="165" fontId="6" fillId="5" borderId="15" xfId="2" applyNumberFormat="1" applyFont="1" applyFill="1" applyBorder="1" applyAlignment="1">
      <alignment horizontal="right" vertical="center" wrapText="1"/>
    </xf>
    <xf numFmtId="165" fontId="8" fillId="5" borderId="15" xfId="2" applyNumberFormat="1" applyFont="1" applyFill="1" applyBorder="1" applyAlignment="1">
      <alignment horizontal="right" vertical="center" wrapText="1"/>
    </xf>
    <xf numFmtId="164" fontId="7" fillId="6" borderId="21" xfId="2" applyFont="1" applyFill="1" applyBorder="1" applyAlignment="1">
      <alignment horizontal="right" vertical="center" wrapText="1"/>
    </xf>
    <xf numFmtId="165" fontId="7" fillId="6" borderId="21" xfId="2" applyNumberFormat="1" applyFont="1" applyFill="1" applyBorder="1" applyAlignment="1">
      <alignment horizontal="right" vertical="center" wrapText="1"/>
    </xf>
    <xf numFmtId="164" fontId="4" fillId="6" borderId="24" xfId="2" applyFont="1" applyFill="1" applyBorder="1" applyAlignment="1">
      <alignment horizontal="right" vertical="center" wrapText="1"/>
    </xf>
    <xf numFmtId="10" fontId="4" fillId="7" borderId="24" xfId="1" applyNumberFormat="1" applyFont="1" applyFill="1" applyBorder="1" applyAlignment="1">
      <alignment horizontal="center" vertical="center" wrapText="1"/>
    </xf>
    <xf numFmtId="10" fontId="4" fillId="7" borderId="25" xfId="1" applyNumberFormat="1" applyFont="1" applyFill="1" applyBorder="1" applyAlignment="1">
      <alignment horizontal="center" vertical="center" wrapText="1"/>
    </xf>
    <xf numFmtId="10" fontId="7" fillId="6" borderId="15" xfId="1" applyNumberFormat="1" applyFont="1" applyFill="1" applyBorder="1" applyAlignment="1">
      <alignment horizontal="center" vertical="center" wrapText="1"/>
    </xf>
    <xf numFmtId="10" fontId="7" fillId="6" borderId="16" xfId="1" applyNumberFormat="1" applyFont="1" applyFill="1" applyBorder="1" applyAlignment="1">
      <alignment horizontal="center" vertical="center" wrapText="1"/>
    </xf>
    <xf numFmtId="10" fontId="7" fillId="6" borderId="21" xfId="1" applyNumberFormat="1" applyFont="1" applyFill="1" applyBorder="1" applyAlignment="1">
      <alignment horizontal="center" vertical="center" wrapText="1"/>
    </xf>
    <xf numFmtId="10" fontId="7" fillId="6" borderId="22" xfId="1" applyNumberFormat="1" applyFont="1" applyFill="1" applyBorder="1" applyAlignment="1">
      <alignment horizontal="center" vertical="center" wrapText="1"/>
    </xf>
    <xf numFmtId="164" fontId="4" fillId="6" borderId="19" xfId="2" applyFont="1" applyFill="1" applyBorder="1" applyAlignment="1">
      <alignment horizontal="center" vertical="center" wrapText="1"/>
    </xf>
    <xf numFmtId="164" fontId="4" fillId="6" borderId="15" xfId="2" applyFont="1" applyFill="1" applyBorder="1" applyAlignment="1">
      <alignment horizontal="center" vertical="center" wrapText="1"/>
    </xf>
    <xf numFmtId="164" fontId="4" fillId="6" borderId="20" xfId="2" applyFont="1" applyFill="1" applyBorder="1" applyAlignment="1">
      <alignment horizontal="center" vertical="center" wrapText="1"/>
    </xf>
    <xf numFmtId="164" fontId="4" fillId="6" borderId="21" xfId="2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vertical="center" wrapText="1"/>
    </xf>
    <xf numFmtId="0" fontId="4" fillId="6" borderId="24" xfId="1" applyFont="1" applyFill="1" applyBorder="1" applyAlignment="1">
      <alignment horizontal="center" vertical="center" wrapText="1"/>
    </xf>
    <xf numFmtId="164" fontId="4" fillId="5" borderId="19" xfId="2" applyFont="1" applyFill="1" applyBorder="1" applyAlignment="1">
      <alignment horizontal="center" vertical="center" wrapText="1"/>
    </xf>
    <xf numFmtId="1" fontId="6" fillId="5" borderId="15" xfId="1" applyNumberFormat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164" fontId="4" fillId="5" borderId="14" xfId="2" applyFont="1" applyFill="1" applyBorder="1" applyAlignment="1">
      <alignment horizontal="center" vertical="center" wrapText="1"/>
    </xf>
    <xf numFmtId="164" fontId="4" fillId="5" borderId="17" xfId="2" applyFont="1" applyFill="1" applyBorder="1" applyAlignment="1">
      <alignment horizontal="center" vertical="center" wrapText="1"/>
    </xf>
    <xf numFmtId="1" fontId="6" fillId="5" borderId="9" xfId="1" applyNumberFormat="1" applyFont="1" applyFill="1" applyBorder="1" applyAlignment="1">
      <alignment horizontal="center" vertical="center" wrapText="1"/>
    </xf>
    <xf numFmtId="1" fontId="6" fillId="5" borderId="18" xfId="1" applyNumberFormat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</cellXfs>
  <cellStyles count="3">
    <cellStyle name="Millares [0] 2 2 3" xfId="2" xr:uid="{0A6366A0-D69B-463A-B686-2E7B541745F4}"/>
    <cellStyle name="Normal" xfId="0" builtinId="0"/>
    <cellStyle name="Normal 3 3" xfId="1" xr:uid="{B454162B-2AA8-424A-8677-7B14520203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E56738-3E5E-4E96-AFC1-3C41CA95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1113631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BCA283-C134-4763-8509-CB8F1FB4E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507B-2238-4B23-B837-9C73FFB46F3D}">
  <sheetPr>
    <tabColor rgb="FF92D050"/>
    <pageSetUpPr fitToPage="1"/>
  </sheetPr>
  <dimension ref="B1:P122"/>
  <sheetViews>
    <sheetView showGridLines="0" tabSelected="1" view="pageBreakPreview" topLeftCell="A2" zoomScale="85" zoomScaleNormal="90" zoomScaleSheetLayoutView="85" workbookViewId="0">
      <selection activeCell="B2" sqref="B2:G3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15.2695312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21.453125" style="1" hidden="1" customWidth="1"/>
    <col min="10" max="14" width="21.453125" style="1" customWidth="1"/>
    <col min="15" max="16" width="18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45" t="s">
        <v>0</v>
      </c>
      <c r="C2" s="46"/>
      <c r="D2" s="46"/>
      <c r="E2" s="46"/>
      <c r="F2" s="46"/>
      <c r="G2" s="46"/>
      <c r="H2" s="47" t="s">
        <v>1</v>
      </c>
      <c r="I2" s="47"/>
      <c r="J2" s="47"/>
      <c r="K2" s="47"/>
      <c r="L2" s="47"/>
      <c r="M2" s="47"/>
      <c r="N2" s="47"/>
      <c r="O2" s="47"/>
      <c r="P2" s="47"/>
    </row>
    <row r="3" spans="2:16" ht="25.5" customHeight="1" thickBot="1" x14ac:dyDescent="0.4">
      <c r="B3" s="46"/>
      <c r="C3" s="46"/>
      <c r="D3" s="46"/>
      <c r="E3" s="46"/>
      <c r="F3" s="46"/>
      <c r="G3" s="46"/>
      <c r="H3" s="48" t="s">
        <v>2</v>
      </c>
      <c r="I3" s="48"/>
      <c r="J3" s="48"/>
      <c r="K3" s="48"/>
      <c r="L3" s="48"/>
      <c r="M3" s="48"/>
      <c r="N3" s="48"/>
      <c r="O3" s="48"/>
      <c r="P3" s="48"/>
    </row>
    <row r="4" spans="2:16" ht="33.75" customHeight="1" x14ac:dyDescent="0.35">
      <c r="H4" s="49" t="s">
        <v>3</v>
      </c>
      <c r="I4" s="50"/>
      <c r="J4" s="50"/>
      <c r="K4" s="50"/>
      <c r="L4" s="50"/>
      <c r="M4" s="50"/>
      <c r="N4" s="51"/>
      <c r="O4" s="52" t="s">
        <v>4</v>
      </c>
      <c r="P4" s="53"/>
    </row>
    <row r="5" spans="2:16" ht="25.5" customHeight="1" thickBot="1" x14ac:dyDescent="0.4">
      <c r="H5" s="54" t="s">
        <v>5</v>
      </c>
      <c r="I5" s="55"/>
      <c r="J5" s="55"/>
      <c r="K5" s="55"/>
      <c r="L5" s="55"/>
      <c r="M5" s="55"/>
      <c r="N5" s="56"/>
      <c r="O5" s="57" t="s">
        <v>6</v>
      </c>
      <c r="P5" s="58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33" customHeight="1" x14ac:dyDescent="0.35">
      <c r="B7" s="39">
        <v>1</v>
      </c>
      <c r="C7" s="41">
        <v>2018011000817</v>
      </c>
      <c r="D7" s="43" t="s">
        <v>22</v>
      </c>
      <c r="E7" s="6">
        <v>11</v>
      </c>
      <c r="F7" s="43" t="s">
        <v>23</v>
      </c>
      <c r="G7" s="38" t="s">
        <v>24</v>
      </c>
      <c r="H7" s="8">
        <v>255635000</v>
      </c>
      <c r="I7" s="8">
        <v>0</v>
      </c>
      <c r="J7" s="8">
        <v>255635000</v>
      </c>
      <c r="K7" s="8">
        <f>+H7-I7-J7</f>
        <v>0</v>
      </c>
      <c r="L7" s="8">
        <v>255635000</v>
      </c>
      <c r="M7" s="8">
        <v>0</v>
      </c>
      <c r="N7" s="8">
        <v>0</v>
      </c>
      <c r="O7" s="9">
        <f>+L7/H7</f>
        <v>1</v>
      </c>
      <c r="P7" s="10">
        <f>+M7/H7</f>
        <v>0</v>
      </c>
    </row>
    <row r="8" spans="2:16" ht="33" customHeight="1" x14ac:dyDescent="0.35">
      <c r="B8" s="40"/>
      <c r="C8" s="42"/>
      <c r="D8" s="44"/>
      <c r="E8" s="6">
        <v>16</v>
      </c>
      <c r="F8" s="44"/>
      <c r="G8" s="38"/>
      <c r="H8" s="8">
        <v>13000000000</v>
      </c>
      <c r="I8" s="11"/>
      <c r="J8" s="12">
        <v>12990180875.52</v>
      </c>
      <c r="K8" s="8">
        <f>+H8-I8-J8</f>
        <v>9819124.4799995422</v>
      </c>
      <c r="L8" s="12">
        <v>12990180875.52</v>
      </c>
      <c r="M8" s="8">
        <v>7449375056.9799995</v>
      </c>
      <c r="N8" s="8">
        <v>7449375056.9799995</v>
      </c>
      <c r="O8" s="9">
        <f>+L8/H8</f>
        <v>0.99924468273230771</v>
      </c>
      <c r="P8" s="10">
        <f>+M8/H8</f>
        <v>0.5730288505369231</v>
      </c>
    </row>
    <row r="9" spans="2:16" ht="20.25" customHeight="1" x14ac:dyDescent="0.35">
      <c r="B9" s="29" t="s">
        <v>25</v>
      </c>
      <c r="C9" s="30"/>
      <c r="D9" s="30"/>
      <c r="E9" s="30"/>
      <c r="F9" s="30"/>
      <c r="G9" s="30"/>
      <c r="H9" s="13">
        <f t="shared" ref="H9:N9" si="0">SUM(H7:H8)</f>
        <v>13255635000</v>
      </c>
      <c r="I9" s="13">
        <f t="shared" si="0"/>
        <v>0</v>
      </c>
      <c r="J9" s="13">
        <f t="shared" si="0"/>
        <v>13245815875.52</v>
      </c>
      <c r="K9" s="13">
        <f t="shared" si="0"/>
        <v>9819124.4799995422</v>
      </c>
      <c r="L9" s="13">
        <f t="shared" si="0"/>
        <v>13245815875.52</v>
      </c>
      <c r="M9" s="13">
        <f t="shared" si="0"/>
        <v>7449375056.9799995</v>
      </c>
      <c r="N9" s="13">
        <f t="shared" si="0"/>
        <v>7449375056.9799995</v>
      </c>
      <c r="O9" s="25">
        <f t="shared" ref="O9:O18" si="1">+L9/H9</f>
        <v>0.99925924903031804</v>
      </c>
      <c r="P9" s="26">
        <f t="shared" ref="P9:P18" si="2">+M9/H9</f>
        <v>0.56197798573814073</v>
      </c>
    </row>
    <row r="10" spans="2:16" ht="28.5" customHeight="1" x14ac:dyDescent="0.35">
      <c r="B10" s="35">
        <v>2</v>
      </c>
      <c r="C10" s="36">
        <v>2018011000994</v>
      </c>
      <c r="D10" s="37" t="s">
        <v>26</v>
      </c>
      <c r="E10" s="6">
        <v>11</v>
      </c>
      <c r="F10" s="37" t="s">
        <v>23</v>
      </c>
      <c r="G10" s="38" t="s">
        <v>27</v>
      </c>
      <c r="H10" s="11">
        <v>9744365000</v>
      </c>
      <c r="I10" s="11">
        <v>0</v>
      </c>
      <c r="J10" s="11">
        <v>9681084073.0799999</v>
      </c>
      <c r="K10" s="11">
        <f>+H10-I10-J10</f>
        <v>63280926.920000076</v>
      </c>
      <c r="L10" s="11">
        <v>9681084073.0799999</v>
      </c>
      <c r="M10" s="11">
        <v>9051741336.0799999</v>
      </c>
      <c r="N10" s="11">
        <v>9051741336.0799999</v>
      </c>
      <c r="O10" s="16">
        <f>+L10/H10</f>
        <v>0.99350589526151778</v>
      </c>
      <c r="P10" s="17">
        <f>+M10/H10</f>
        <v>0.92892059524453363</v>
      </c>
    </row>
    <row r="11" spans="2:16" ht="28.5" customHeight="1" x14ac:dyDescent="0.35">
      <c r="B11" s="35"/>
      <c r="C11" s="36"/>
      <c r="D11" s="37"/>
      <c r="E11" s="6">
        <v>13</v>
      </c>
      <c r="F11" s="37"/>
      <c r="G11" s="38"/>
      <c r="H11" s="11">
        <v>5000000000</v>
      </c>
      <c r="I11" s="11"/>
      <c r="J11" s="11">
        <v>4861594565.6300001</v>
      </c>
      <c r="K11" s="11">
        <f>+H11-I11-J11</f>
        <v>138405434.36999989</v>
      </c>
      <c r="L11" s="11">
        <v>4861594565.6300001</v>
      </c>
      <c r="M11" s="11">
        <v>4333395869.9399996</v>
      </c>
      <c r="N11" s="11">
        <v>4333395869.9399996</v>
      </c>
      <c r="O11" s="16">
        <f>+L11/H11</f>
        <v>0.97231891312600005</v>
      </c>
      <c r="P11" s="17">
        <f>+M11/H11</f>
        <v>0.86667917398799987</v>
      </c>
    </row>
    <row r="12" spans="2:16" ht="28.5" customHeight="1" x14ac:dyDescent="0.35">
      <c r="B12" s="35"/>
      <c r="C12" s="36"/>
      <c r="D12" s="37"/>
      <c r="E12" s="6">
        <v>16</v>
      </c>
      <c r="F12" s="37"/>
      <c r="G12" s="38"/>
      <c r="H12" s="11">
        <v>28005460000</v>
      </c>
      <c r="I12" s="11">
        <v>0</v>
      </c>
      <c r="J12" s="11">
        <v>27785333892.529999</v>
      </c>
      <c r="K12" s="11">
        <f>+H12-I12-J12</f>
        <v>220126107.47000122</v>
      </c>
      <c r="L12" s="11">
        <v>27785333892.529999</v>
      </c>
      <c r="M12" s="18">
        <v>27050506800.220001</v>
      </c>
      <c r="N12" s="18">
        <v>27050506800.220001</v>
      </c>
      <c r="O12" s="16">
        <f>+L12/H12</f>
        <v>0.99213988602686753</v>
      </c>
      <c r="P12" s="17">
        <f>+M12/H12</f>
        <v>0.96590117784960505</v>
      </c>
    </row>
    <row r="13" spans="2:16" ht="21" customHeight="1" x14ac:dyDescent="0.35">
      <c r="B13" s="29" t="s">
        <v>25</v>
      </c>
      <c r="C13" s="30"/>
      <c r="D13" s="30"/>
      <c r="E13" s="30"/>
      <c r="F13" s="30"/>
      <c r="G13" s="30"/>
      <c r="H13" s="13">
        <f>SUM(H10:H12)</f>
        <v>42749825000</v>
      </c>
      <c r="I13" s="13">
        <f t="shared" ref="I13:N13" si="3">SUM(I10:I12)</f>
        <v>0</v>
      </c>
      <c r="J13" s="13">
        <f t="shared" si="3"/>
        <v>42328012531.239998</v>
      </c>
      <c r="K13" s="13">
        <f t="shared" si="3"/>
        <v>421812468.76000118</v>
      </c>
      <c r="L13" s="13">
        <f t="shared" si="3"/>
        <v>42328012531.239998</v>
      </c>
      <c r="M13" s="13">
        <f t="shared" si="3"/>
        <v>40435644006.240005</v>
      </c>
      <c r="N13" s="13">
        <f t="shared" si="3"/>
        <v>40435644006.240005</v>
      </c>
      <c r="O13" s="25">
        <f>+L13/H13</f>
        <v>0.99013300127520987</v>
      </c>
      <c r="P13" s="26">
        <f t="shared" si="2"/>
        <v>0.94586688965954846</v>
      </c>
    </row>
    <row r="14" spans="2:16" ht="32.25" customHeight="1" x14ac:dyDescent="0.35">
      <c r="B14" s="14">
        <v>3</v>
      </c>
      <c r="C14" s="15">
        <v>2018011000521</v>
      </c>
      <c r="D14" s="6" t="s">
        <v>28</v>
      </c>
      <c r="E14" s="6">
        <v>11</v>
      </c>
      <c r="F14" s="6" t="s">
        <v>23</v>
      </c>
      <c r="G14" s="7" t="s">
        <v>29</v>
      </c>
      <c r="H14" s="8">
        <v>10000000000</v>
      </c>
      <c r="I14" s="19"/>
      <c r="J14" s="12">
        <v>9999999713.2600002</v>
      </c>
      <c r="K14" s="8">
        <f>+H14-I14-J14</f>
        <v>286.73999977111816</v>
      </c>
      <c r="L14" s="12">
        <v>9999999713.2600002</v>
      </c>
      <c r="M14" s="8">
        <v>6025214523.0500002</v>
      </c>
      <c r="N14" s="8">
        <v>6025214523.0500002</v>
      </c>
      <c r="O14" s="9">
        <f t="shared" ref="O14:O15" si="4">+L14/H14</f>
        <v>0.99999997132600005</v>
      </c>
      <c r="P14" s="10">
        <f t="shared" si="2"/>
        <v>0.60252145230499998</v>
      </c>
    </row>
    <row r="15" spans="2:16" ht="18.75" customHeight="1" x14ac:dyDescent="0.35">
      <c r="B15" s="29" t="s">
        <v>25</v>
      </c>
      <c r="C15" s="30"/>
      <c r="D15" s="30"/>
      <c r="E15" s="30"/>
      <c r="F15" s="30"/>
      <c r="G15" s="30"/>
      <c r="H15" s="13">
        <f>SUM(H14)</f>
        <v>10000000000</v>
      </c>
      <c r="I15" s="13">
        <f t="shared" ref="I15:N15" si="5">SUM(I14)</f>
        <v>0</v>
      </c>
      <c r="J15" s="13">
        <f t="shared" si="5"/>
        <v>9999999713.2600002</v>
      </c>
      <c r="K15" s="13">
        <f t="shared" si="5"/>
        <v>286.73999977111816</v>
      </c>
      <c r="L15" s="13">
        <f t="shared" si="5"/>
        <v>9999999713.2600002</v>
      </c>
      <c r="M15" s="13">
        <f t="shared" si="5"/>
        <v>6025214523.0500002</v>
      </c>
      <c r="N15" s="13">
        <f t="shared" si="5"/>
        <v>6025214523.0500002</v>
      </c>
      <c r="O15" s="25">
        <f t="shared" si="4"/>
        <v>0.99999997132600005</v>
      </c>
      <c r="P15" s="26">
        <f t="shared" si="2"/>
        <v>0.60252145230499998</v>
      </c>
    </row>
    <row r="16" spans="2:16" ht="37.5" customHeight="1" x14ac:dyDescent="0.35">
      <c r="B16" s="14">
        <v>4</v>
      </c>
      <c r="C16" s="15">
        <v>2018011000820</v>
      </c>
      <c r="D16" s="6" t="s">
        <v>30</v>
      </c>
      <c r="E16" s="6">
        <v>16</v>
      </c>
      <c r="F16" s="6" t="s">
        <v>23</v>
      </c>
      <c r="G16" s="7" t="s">
        <v>31</v>
      </c>
      <c r="H16" s="11">
        <v>73350540001</v>
      </c>
      <c r="I16" s="11"/>
      <c r="J16" s="11">
        <v>72454816236.210007</v>
      </c>
      <c r="K16" s="11">
        <f>+H16-I16-J16</f>
        <v>895723764.78999329</v>
      </c>
      <c r="L16" s="11">
        <v>72454816236.210007</v>
      </c>
      <c r="M16" s="11">
        <v>64462695458.489998</v>
      </c>
      <c r="N16" s="11">
        <v>64462695458.489998</v>
      </c>
      <c r="O16" s="16">
        <f t="shared" si="1"/>
        <v>0.98778845029937368</v>
      </c>
      <c r="P16" s="17">
        <f t="shared" si="2"/>
        <v>0.87883055063549864</v>
      </c>
    </row>
    <row r="17" spans="2:16" ht="24.75" customHeight="1" thickBot="1" x14ac:dyDescent="0.4">
      <c r="B17" s="31" t="s">
        <v>25</v>
      </c>
      <c r="C17" s="32"/>
      <c r="D17" s="32"/>
      <c r="E17" s="32"/>
      <c r="F17" s="32"/>
      <c r="G17" s="32"/>
      <c r="H17" s="20">
        <f t="shared" ref="H17:N17" si="6">SUM(H16:H16)</f>
        <v>73350540001</v>
      </c>
      <c r="I17" s="21">
        <f t="shared" si="6"/>
        <v>0</v>
      </c>
      <c r="J17" s="20">
        <f t="shared" si="6"/>
        <v>72454816236.210007</v>
      </c>
      <c r="K17" s="20">
        <f t="shared" si="6"/>
        <v>895723764.78999329</v>
      </c>
      <c r="L17" s="20">
        <f t="shared" si="6"/>
        <v>72454816236.210007</v>
      </c>
      <c r="M17" s="20">
        <f t="shared" si="6"/>
        <v>64462695458.489998</v>
      </c>
      <c r="N17" s="20">
        <f t="shared" si="6"/>
        <v>64462695458.489998</v>
      </c>
      <c r="O17" s="27">
        <f t="shared" si="1"/>
        <v>0.98778845029937368</v>
      </c>
      <c r="P17" s="28">
        <f t="shared" si="2"/>
        <v>0.87883055063549864</v>
      </c>
    </row>
    <row r="18" spans="2:16" ht="20.25" customHeight="1" thickBot="1" x14ac:dyDescent="0.4">
      <c r="B18" s="33" t="s">
        <v>32</v>
      </c>
      <c r="C18" s="34"/>
      <c r="D18" s="34"/>
      <c r="E18" s="34"/>
      <c r="F18" s="34"/>
      <c r="G18" s="34"/>
      <c r="H18" s="22">
        <f t="shared" ref="H18:N18" si="7">+H9+H13+H15+H17</f>
        <v>139356000001</v>
      </c>
      <c r="I18" s="22">
        <f t="shared" si="7"/>
        <v>0</v>
      </c>
      <c r="J18" s="22">
        <f t="shared" si="7"/>
        <v>138028644356.23001</v>
      </c>
      <c r="K18" s="22">
        <f t="shared" si="7"/>
        <v>1327355644.7699938</v>
      </c>
      <c r="L18" s="22">
        <f t="shared" si="7"/>
        <v>138028644356.23001</v>
      </c>
      <c r="M18" s="22">
        <f t="shared" si="7"/>
        <v>118372929044.76001</v>
      </c>
      <c r="N18" s="22">
        <f t="shared" si="7"/>
        <v>118372929044.76001</v>
      </c>
      <c r="O18" s="23">
        <f t="shared" si="1"/>
        <v>0.99047507359022602</v>
      </c>
      <c r="P18" s="24">
        <f t="shared" si="2"/>
        <v>0.84942829188488889</v>
      </c>
    </row>
    <row r="19" spans="2:16" ht="28.5" customHeight="1" x14ac:dyDescent="0.35"/>
    <row r="20" spans="2:16" ht="28.5" customHeight="1" x14ac:dyDescent="0.35"/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  <row r="91" ht="28.5" customHeight="1" x14ac:dyDescent="0.35"/>
    <row r="92" ht="28.5" customHeight="1" x14ac:dyDescent="0.35"/>
    <row r="93" ht="28.5" customHeight="1" x14ac:dyDescent="0.35"/>
    <row r="94" ht="28.5" customHeight="1" x14ac:dyDescent="0.35"/>
    <row r="95" ht="28.5" customHeight="1" x14ac:dyDescent="0.35"/>
    <row r="96" ht="28.5" customHeight="1" x14ac:dyDescent="0.35"/>
    <row r="97" ht="28.5" customHeight="1" x14ac:dyDescent="0.35"/>
    <row r="98" ht="28.5" customHeight="1" x14ac:dyDescent="0.35"/>
    <row r="99" ht="28.5" customHeight="1" x14ac:dyDescent="0.35"/>
    <row r="100" ht="28.5" customHeight="1" x14ac:dyDescent="0.35"/>
    <row r="101" ht="28.5" customHeight="1" x14ac:dyDescent="0.35"/>
    <row r="102" ht="28.5" customHeight="1" x14ac:dyDescent="0.35"/>
    <row r="103" ht="28.5" customHeight="1" x14ac:dyDescent="0.35"/>
    <row r="104" ht="28.5" customHeight="1" x14ac:dyDescent="0.35"/>
    <row r="105" ht="28.5" customHeight="1" x14ac:dyDescent="0.35"/>
    <row r="106" ht="28.5" customHeight="1" x14ac:dyDescent="0.35"/>
    <row r="107" ht="28.5" customHeight="1" x14ac:dyDescent="0.35"/>
    <row r="108" ht="28.5" customHeight="1" x14ac:dyDescent="0.35"/>
    <row r="109" ht="28.5" customHeight="1" x14ac:dyDescent="0.35"/>
    <row r="110" ht="28.5" customHeight="1" x14ac:dyDescent="0.35"/>
    <row r="111" ht="28.5" customHeight="1" x14ac:dyDescent="0.35"/>
    <row r="112" ht="28.5" customHeight="1" x14ac:dyDescent="0.35"/>
    <row r="113" ht="28.5" customHeight="1" x14ac:dyDescent="0.35"/>
    <row r="114" ht="28.5" customHeight="1" x14ac:dyDescent="0.35"/>
    <row r="115" ht="28.5" customHeight="1" x14ac:dyDescent="0.35"/>
    <row r="116" ht="28.5" customHeight="1" x14ac:dyDescent="0.35"/>
    <row r="117" ht="28.5" customHeight="1" x14ac:dyDescent="0.35"/>
    <row r="118" ht="28.5" customHeight="1" x14ac:dyDescent="0.35"/>
    <row r="119" ht="28.5" customHeight="1" x14ac:dyDescent="0.35"/>
    <row r="120" ht="28.5" customHeight="1" x14ac:dyDescent="0.35"/>
    <row r="121" ht="28.5" customHeight="1" x14ac:dyDescent="0.35"/>
    <row r="122" ht="28.5" customHeight="1" x14ac:dyDescent="0.35"/>
  </sheetData>
  <mergeCells count="22">
    <mergeCell ref="B9:G9"/>
    <mergeCell ref="B2:G3"/>
    <mergeCell ref="H2:P2"/>
    <mergeCell ref="H3:P3"/>
    <mergeCell ref="H4:N4"/>
    <mergeCell ref="O4:P4"/>
    <mergeCell ref="H5:N5"/>
    <mergeCell ref="O5:P5"/>
    <mergeCell ref="B7:B8"/>
    <mergeCell ref="C7:C8"/>
    <mergeCell ref="D7:D8"/>
    <mergeCell ref="F7:F8"/>
    <mergeCell ref="G7:G8"/>
    <mergeCell ref="B15:G15"/>
    <mergeCell ref="B17:G17"/>
    <mergeCell ref="B18:G18"/>
    <mergeCell ref="B10:B12"/>
    <mergeCell ref="C10:C12"/>
    <mergeCell ref="D10:D12"/>
    <mergeCell ref="F10:F12"/>
    <mergeCell ref="G10:G12"/>
    <mergeCell ref="B13:G13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2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Dic FGN</vt:lpstr>
      <vt:lpstr>'Inv_Eje_31 Dic FGN'!Área_de_impresión</vt:lpstr>
      <vt:lpstr>'Inv_Eje_31 Dic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2023-01-30T16:41:48Z</dcterms:created>
  <dcterms:modified xsi:type="dcterms:W3CDTF">2023-01-30T16:41:55Z</dcterms:modified>
</cp:coreProperties>
</file>