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E0C577B6-67FD-4E05-9333-41B582B9BFB8}" xr6:coauthVersionLast="47" xr6:coauthVersionMax="47" xr10:uidLastSave="{00000000-0000-0000-0000-000000000000}"/>
  <bookViews>
    <workbookView xWindow="28680" yWindow="-1800" windowWidth="29040" windowHeight="15840" xr2:uid="{4DB8EABC-1316-43C1-A6DE-C7E0F052DDC2}"/>
  </bookViews>
  <sheets>
    <sheet name="Inv_Eje_31 Dic FEAB" sheetId="1" r:id="rId1"/>
  </sheets>
  <definedNames>
    <definedName name="_xlnm.Print_Area" localSheetId="0">'Inv_Eje_31 Dic FEAB'!$B$2:$P$21</definedName>
    <definedName name="_xlnm.Print_Titles" localSheetId="0">'Inv_Eje_31 Dic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P20" i="1" s="1"/>
  <c r="L20" i="1"/>
  <c r="O20" i="1" s="1"/>
  <c r="J20" i="1"/>
  <c r="I20" i="1"/>
  <c r="H20" i="1"/>
  <c r="P19" i="1"/>
  <c r="O19" i="1"/>
  <c r="K19" i="1"/>
  <c r="K20" i="1" s="1"/>
  <c r="N18" i="1"/>
  <c r="M18" i="1"/>
  <c r="P18" i="1" s="1"/>
  <c r="L18" i="1"/>
  <c r="J18" i="1"/>
  <c r="I18" i="1"/>
  <c r="H18" i="1"/>
  <c r="O18" i="1" s="1"/>
  <c r="P17" i="1"/>
  <c r="O17" i="1"/>
  <c r="K17" i="1"/>
  <c r="K18" i="1" s="1"/>
  <c r="N16" i="1"/>
  <c r="M16" i="1"/>
  <c r="P16" i="1" s="1"/>
  <c r="L16" i="1"/>
  <c r="J16" i="1"/>
  <c r="I16" i="1"/>
  <c r="H16" i="1"/>
  <c r="O16" i="1" s="1"/>
  <c r="P15" i="1"/>
  <c r="O15" i="1"/>
  <c r="K15" i="1"/>
  <c r="K16" i="1" s="1"/>
  <c r="N14" i="1"/>
  <c r="M14" i="1"/>
  <c r="P14" i="1" s="1"/>
  <c r="L14" i="1"/>
  <c r="O14" i="1" s="1"/>
  <c r="J14" i="1"/>
  <c r="I14" i="1"/>
  <c r="H14" i="1"/>
  <c r="P13" i="1"/>
  <c r="O13" i="1"/>
  <c r="K13" i="1"/>
  <c r="K14" i="1" s="1"/>
  <c r="N12" i="1"/>
  <c r="M12" i="1"/>
  <c r="P12" i="1" s="1"/>
  <c r="L12" i="1"/>
  <c r="O12" i="1" s="1"/>
  <c r="J12" i="1"/>
  <c r="I12" i="1"/>
  <c r="H12" i="1"/>
  <c r="P11" i="1"/>
  <c r="O11" i="1"/>
  <c r="K11" i="1"/>
  <c r="K12" i="1" s="1"/>
  <c r="N10" i="1"/>
  <c r="M10" i="1"/>
  <c r="P10" i="1" s="1"/>
  <c r="L10" i="1"/>
  <c r="O10" i="1" s="1"/>
  <c r="J10" i="1"/>
  <c r="I10" i="1"/>
  <c r="H10" i="1"/>
  <c r="P9" i="1"/>
  <c r="O9" i="1"/>
  <c r="K9" i="1"/>
  <c r="K10" i="1" s="1"/>
  <c r="N8" i="1"/>
  <c r="N21" i="1" s="1"/>
  <c r="M8" i="1"/>
  <c r="P8" i="1" s="1"/>
  <c r="L8" i="1"/>
  <c r="L21" i="1" s="1"/>
  <c r="O21" i="1" s="1"/>
  <c r="J8" i="1"/>
  <c r="J21" i="1" s="1"/>
  <c r="I8" i="1"/>
  <c r="I21" i="1" s="1"/>
  <c r="H8" i="1"/>
  <c r="H21" i="1" s="1"/>
  <c r="P7" i="1"/>
  <c r="O7" i="1"/>
  <c r="K7" i="1"/>
  <c r="K8" i="1" s="1"/>
  <c r="K21" i="1" l="1"/>
  <c r="M21" i="1"/>
  <c r="P21" i="1" s="1"/>
  <c r="O8" i="1"/>
</calcChain>
</file>

<file path=xl/sharedStrings.xml><?xml version="1.0" encoding="utf-8"?>
<sst xmlns="http://schemas.openxmlformats.org/spreadsheetml/2006/main" count="51" uniqueCount="39">
  <si>
    <t xml:space="preserve">FEAB -  Unidad Ejecutora: 29-04-00 FONDO ESPECIAL PARA LA ADMINISTRACIÓN DE BIENES DE LA FISCALIA </t>
  </si>
  <si>
    <t>PROYECTOS DE INVERSION 2022</t>
  </si>
  <si>
    <t>AVANCE CORRESPONDIENTE A DICIEMBRE DE 2022</t>
  </si>
  <si>
    <t>Fuente Información SIIF</t>
  </si>
  <si>
    <t>Ejecución Presupuestal con Corte al 31 de Diciembre de 2022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</si>
  <si>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</si>
  <si>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</si>
  <si>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</si>
  <si>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</si>
  <si>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</si>
  <si>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</si>
  <si>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</si>
  <si>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</si>
  <si>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</si>
  <si>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</si>
  <si>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</si>
  <si>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</si>
  <si>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</si>
  <si>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</si>
  <si>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</si>
  <si>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</si>
  <si>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</si>
  <si>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C-2901-0800-4</t>
  </si>
  <si>
    <t>CSF</t>
  </si>
  <si>
    <t>FORTALECIMIENTO DE LA CAPACIDAD TÉCNICO-CIENTÍFICA DE LOS LABORATORIOS Y GRUPOS DE CRIMINALÍSTICA DE LA FISCALÍA A NIVEL  NACIONAL</t>
  </si>
  <si>
    <t>Subtotal</t>
  </si>
  <si>
    <t>C-2901-0800-5</t>
  </si>
  <si>
    <t>FORTALECIMIENTO Y MODERNIZACIÓN TECNOLÓGICA DE LA POLICÍA JUDICIAL DE LA FGN PARA LA INVESTIGACIÓN PENAL A NIVEL NACIONAL</t>
  </si>
  <si>
    <t>C-2901-0800-6</t>
  </si>
  <si>
    <t>FORTALECIMIENTO DE LAS INVESTIGACIONES DE LOS DELITOS CONTRA LOS RECURSOS NATURALES Y EL MEDIO AMBIENTE ADELANTADAS POR LA FISCALÍA A NIVEL  NACIONAL</t>
  </si>
  <si>
    <t>C-2999-0800-3</t>
  </si>
  <si>
    <t>FORTALECIMIENTO DE LOS SERVICIOS DE TIC EN LA IMPLEMENTACIÓN DE LA ARQUITECTURA INSTITUCIONAL DE LA FISCALÍA A NIVEL  NACIONAL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</si>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</sst>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164" fontId="4" fillId="5" borderId="14" xfId="2" applyFont="1" applyFill="1" applyBorder="1" applyAlignment="1">
      <alignment vertical="center" wrapText="1"/>
    </xf>
    <xf numFmtId="1" fontId="6" fillId="5" borderId="15" xfId="1" applyNumberFormat="1" applyFont="1" applyFill="1" applyBorder="1" applyAlignment="1">
      <alignment vertical="center" wrapText="1"/>
    </xf>
    <xf numFmtId="0" fontId="6" fillId="0" borderId="15" xfId="1" applyFont="1" applyBorder="1" applyAlignment="1">
      <alignment horizontal="left" vertical="center" wrapText="1" inden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 wrapText="1"/>
    </xf>
    <xf numFmtId="164" fontId="6" fillId="5" borderId="15" xfId="2" applyFont="1" applyFill="1" applyBorder="1" applyAlignment="1">
      <alignment horizontal="right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0" fontId="8" fillId="5" borderId="17" xfId="1" applyNumberFormat="1" applyFont="1" applyFill="1" applyBorder="1" applyAlignment="1">
      <alignment horizontal="center" vertical="center" wrapText="1"/>
    </xf>
    <xf numFmtId="164" fontId="7" fillId="6" borderId="15" xfId="2" applyFont="1" applyFill="1" applyBorder="1" applyAlignment="1">
      <alignment horizontal="right" vertical="center" wrapText="1"/>
    </xf>
    <xf numFmtId="1" fontId="6" fillId="5" borderId="21" xfId="1" applyNumberFormat="1" applyFont="1" applyFill="1" applyBorder="1" applyAlignment="1">
      <alignment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vertical="center" wrapText="1"/>
    </xf>
    <xf numFmtId="10" fontId="8" fillId="5" borderId="21" xfId="1" applyNumberFormat="1" applyFont="1" applyFill="1" applyBorder="1" applyAlignment="1">
      <alignment horizontal="center" vertical="center" wrapText="1"/>
    </xf>
    <xf numFmtId="10" fontId="8" fillId="5" borderId="22" xfId="1" applyNumberFormat="1" applyFont="1" applyFill="1" applyBorder="1" applyAlignment="1">
      <alignment horizontal="center" vertical="center" wrapText="1"/>
    </xf>
    <xf numFmtId="164" fontId="4" fillId="5" borderId="23" xfId="2" applyFont="1" applyFill="1" applyBorder="1" applyAlignment="1">
      <alignment horizontal="center" vertical="center" wrapText="1"/>
    </xf>
    <xf numFmtId="165" fontId="6" fillId="0" borderId="21" xfId="2" applyNumberFormat="1" applyFont="1" applyBorder="1" applyAlignment="1">
      <alignment horizontal="righ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164" fontId="6" fillId="0" borderId="21" xfId="2" applyFont="1" applyBorder="1" applyAlignment="1">
      <alignment horizontal="right" vertical="center" wrapText="1"/>
    </xf>
    <xf numFmtId="10" fontId="6" fillId="0" borderId="21" xfId="1" applyNumberFormat="1" applyFont="1" applyBorder="1" applyAlignment="1">
      <alignment horizontal="center" vertical="center" wrapText="1"/>
    </xf>
    <xf numFmtId="10" fontId="6" fillId="0" borderId="22" xfId="1" applyNumberFormat="1" applyFont="1" applyBorder="1" applyAlignment="1">
      <alignment horizontal="center" vertical="center" wrapText="1"/>
    </xf>
    <xf numFmtId="164" fontId="7" fillId="6" borderId="21" xfId="2" applyFont="1" applyFill="1" applyBorder="1" applyAlignment="1">
      <alignment horizontal="right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vertical="center" wrapText="1"/>
    </xf>
    <xf numFmtId="164" fontId="4" fillId="5" borderId="24" xfId="2" applyFont="1" applyFill="1" applyBorder="1" applyAlignment="1">
      <alignment vertical="center" wrapText="1"/>
    </xf>
    <xf numFmtId="1" fontId="6" fillId="0" borderId="9" xfId="1" applyNumberFormat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vertical="center" wrapText="1"/>
    </xf>
    <xf numFmtId="164" fontId="6" fillId="0" borderId="9" xfId="2" applyFont="1" applyFill="1" applyBorder="1" applyAlignment="1">
      <alignment horizontal="right" vertical="center" wrapText="1"/>
    </xf>
    <xf numFmtId="164" fontId="6" fillId="0" borderId="15" xfId="2" applyFont="1" applyFill="1" applyBorder="1" applyAlignment="1">
      <alignment horizontal="right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10" fontId="6" fillId="0" borderId="10" xfId="1" applyNumberFormat="1" applyFont="1" applyBorder="1" applyAlignment="1">
      <alignment horizontal="center" vertical="center" wrapText="1"/>
    </xf>
    <xf numFmtId="166" fontId="7" fillId="6" borderId="21" xfId="2" applyNumberFormat="1" applyFont="1" applyFill="1" applyBorder="1" applyAlignment="1">
      <alignment horizontal="right" vertical="center" wrapText="1"/>
    </xf>
    <xf numFmtId="164" fontId="4" fillId="6" borderId="12" xfId="2" applyFont="1" applyFill="1" applyBorder="1" applyAlignment="1">
      <alignment horizontal="right" vertical="center" wrapText="1"/>
    </xf>
    <xf numFmtId="10" fontId="4" fillId="7" borderId="12" xfId="1" applyNumberFormat="1" applyFont="1" applyFill="1" applyBorder="1" applyAlignment="1">
      <alignment horizontal="center" vertical="center" wrapText="1"/>
    </xf>
    <xf numFmtId="10" fontId="4" fillId="7" borderId="1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justify" vertical="center"/>
    </xf>
    <xf numFmtId="10" fontId="7" fillId="6" borderId="21" xfId="1" applyNumberFormat="1" applyFont="1" applyFill="1" applyBorder="1" applyAlignment="1">
      <alignment horizontal="center" vertical="center" wrapText="1"/>
    </xf>
    <xf numFmtId="10" fontId="7" fillId="6" borderId="22" xfId="1" applyNumberFormat="1" applyFont="1" applyFill="1" applyBorder="1" applyAlignment="1">
      <alignment horizontal="center" vertical="center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center" vertical="center" wrapText="1"/>
    </xf>
    <xf numFmtId="164" fontId="4" fillId="6" borderId="20" xfId="2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164" fontId="4" fillId="6" borderId="23" xfId="2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Millares [0] 2 2 3" xfId="2" xr:uid="{C8DC6622-C0B1-4969-8188-DE8E6C747835}"/>
    <cellStyle name="Normal" xfId="0" builtinId="0"/>
    <cellStyle name="Normal 3 3" xfId="1" xr:uid="{351B6713-607C-4DCE-BF42-4605A473F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DBF13-ED9A-4DDC-8C86-0B4D9A05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29229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48EB7F-A8F0-4035-B2AF-EC84D917F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FA41-1F6F-4775-AFE4-1DB82D22715F}">
  <sheetPr>
    <tabColor rgb="FF92D050"/>
    <pageSetUpPr fitToPage="1"/>
  </sheetPr>
  <dimension ref="B1:P96"/>
  <sheetViews>
    <sheetView showGridLines="0" tabSelected="1" view="pageBreakPreview" zoomScale="60" zoomScaleNormal="90" workbookViewId="0">
      <selection activeCell="O4" sqref="O4:P4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52" t="s">
        <v>0</v>
      </c>
      <c r="C2" s="53"/>
      <c r="D2" s="53"/>
      <c r="E2" s="53"/>
      <c r="F2" s="53"/>
      <c r="G2" s="53"/>
      <c r="H2" s="54" t="s">
        <v>1</v>
      </c>
      <c r="I2" s="54"/>
      <c r="J2" s="54"/>
      <c r="K2" s="54"/>
      <c r="L2" s="54"/>
      <c r="M2" s="54"/>
      <c r="N2" s="54"/>
      <c r="O2" s="54"/>
      <c r="P2" s="54"/>
    </row>
    <row r="3" spans="2:16" ht="21" customHeight="1" thickBot="1" x14ac:dyDescent="0.4">
      <c r="B3" s="53"/>
      <c r="C3" s="53"/>
      <c r="D3" s="53"/>
      <c r="E3" s="53"/>
      <c r="F3" s="53"/>
      <c r="G3" s="53"/>
      <c r="H3" s="55" t="s">
        <v>2</v>
      </c>
      <c r="I3" s="55"/>
      <c r="J3" s="55"/>
      <c r="K3" s="55"/>
      <c r="L3" s="55"/>
      <c r="M3" s="55"/>
      <c r="N3" s="55"/>
      <c r="O3" s="55"/>
      <c r="P3" s="55"/>
    </row>
    <row r="4" spans="2:16" ht="31.5" customHeight="1" x14ac:dyDescent="0.35">
      <c r="H4" s="56" t="s">
        <v>3</v>
      </c>
      <c r="I4" s="57"/>
      <c r="J4" s="57"/>
      <c r="K4" s="57"/>
      <c r="L4" s="57"/>
      <c r="M4" s="57"/>
      <c r="N4" s="58"/>
      <c r="O4" s="59" t="s">
        <v>4</v>
      </c>
      <c r="P4" s="60"/>
    </row>
    <row r="5" spans="2:16" ht="25.5" customHeight="1" thickBot="1" x14ac:dyDescent="0.4">
      <c r="H5" s="61" t="s">
        <v>5</v>
      </c>
      <c r="I5" s="62"/>
      <c r="J5" s="62"/>
      <c r="K5" s="62"/>
      <c r="L5" s="62"/>
      <c r="M5" s="62"/>
      <c r="N5" s="63"/>
      <c r="O5" s="64" t="s">
        <v>6</v>
      </c>
      <c r="P5" s="65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3.25" customHeight="1" x14ac:dyDescent="0.35">
      <c r="B7" s="6">
        <v>1</v>
      </c>
      <c r="C7" s="7">
        <v>2018011000817</v>
      </c>
      <c r="D7" s="8" t="s">
        <v>22</v>
      </c>
      <c r="E7" s="9">
        <v>26</v>
      </c>
      <c r="F7" s="9" t="s">
        <v>23</v>
      </c>
      <c r="G7" s="10" t="s">
        <v>24</v>
      </c>
      <c r="H7" s="11">
        <v>1600000000</v>
      </c>
      <c r="I7" s="11">
        <v>0</v>
      </c>
      <c r="J7" s="11">
        <v>1599997348.0699999</v>
      </c>
      <c r="K7" s="11">
        <f>+H7-I7-J7</f>
        <v>2651.9300000667572</v>
      </c>
      <c r="L7" s="11">
        <v>1599997348.0699999</v>
      </c>
      <c r="M7" s="11">
        <v>1579997348.0699999</v>
      </c>
      <c r="N7" s="11">
        <v>1579997348.0699999</v>
      </c>
      <c r="O7" s="12">
        <f>+L7/H7</f>
        <v>0.99999834254374997</v>
      </c>
      <c r="P7" s="13">
        <f>+M7/H7</f>
        <v>0.98749834254374991</v>
      </c>
    </row>
    <row r="8" spans="2:16" ht="17.25" customHeight="1" x14ac:dyDescent="0.35">
      <c r="B8" s="45" t="s">
        <v>25</v>
      </c>
      <c r="C8" s="46"/>
      <c r="D8" s="46"/>
      <c r="E8" s="46"/>
      <c r="F8" s="46"/>
      <c r="G8" s="47"/>
      <c r="H8" s="14">
        <f>SUM(H7:H7)</f>
        <v>1600000000</v>
      </c>
      <c r="I8" s="14">
        <f t="shared" ref="I8:N8" si="0">SUM(I7:I7)</f>
        <v>0</v>
      </c>
      <c r="J8" s="14">
        <f t="shared" si="0"/>
        <v>1599997348.0699999</v>
      </c>
      <c r="K8" s="14">
        <f t="shared" si="0"/>
        <v>2651.9300000667572</v>
      </c>
      <c r="L8" s="14">
        <f t="shared" si="0"/>
        <v>1599997348.0699999</v>
      </c>
      <c r="M8" s="14">
        <f t="shared" si="0"/>
        <v>1579997348.0699999</v>
      </c>
      <c r="N8" s="14">
        <f t="shared" si="0"/>
        <v>1579997348.0699999</v>
      </c>
      <c r="O8" s="43">
        <f t="shared" ref="O8:O21" si="1">+L8/H8</f>
        <v>0.99999834254374997</v>
      </c>
      <c r="P8" s="44">
        <f t="shared" ref="P8:P21" si="2">+M8/H8</f>
        <v>0.98749834254374991</v>
      </c>
    </row>
    <row r="9" spans="2:16" ht="56.25" customHeight="1" x14ac:dyDescent="0.35">
      <c r="B9" s="6">
        <v>2</v>
      </c>
      <c r="C9" s="15">
        <v>2018011000994</v>
      </c>
      <c r="D9" s="8" t="s">
        <v>26</v>
      </c>
      <c r="E9" s="16">
        <v>26</v>
      </c>
      <c r="F9" s="16" t="s">
        <v>23</v>
      </c>
      <c r="G9" s="17" t="s">
        <v>27</v>
      </c>
      <c r="H9" s="11">
        <v>1576840800</v>
      </c>
      <c r="I9" s="11">
        <v>0</v>
      </c>
      <c r="J9" s="11">
        <v>1390528455</v>
      </c>
      <c r="K9" s="11">
        <f>+H9-I9-J9</f>
        <v>186312345</v>
      </c>
      <c r="L9" s="11">
        <v>1390528455</v>
      </c>
      <c r="M9" s="11">
        <v>1390528455</v>
      </c>
      <c r="N9" s="11">
        <v>1390528455</v>
      </c>
      <c r="O9" s="18">
        <f t="shared" si="1"/>
        <v>0.88184454321577677</v>
      </c>
      <c r="P9" s="19">
        <f t="shared" si="2"/>
        <v>0.88184454321577677</v>
      </c>
    </row>
    <row r="10" spans="2:16" ht="18.75" customHeight="1" x14ac:dyDescent="0.35">
      <c r="B10" s="45" t="s">
        <v>25</v>
      </c>
      <c r="C10" s="46"/>
      <c r="D10" s="46"/>
      <c r="E10" s="46"/>
      <c r="F10" s="46"/>
      <c r="G10" s="47"/>
      <c r="H10" s="14">
        <f>SUM(H9:H9)</f>
        <v>1576840800</v>
      </c>
      <c r="I10" s="14">
        <f t="shared" ref="I10:N10" si="3">SUM(I9:I9)</f>
        <v>0</v>
      </c>
      <c r="J10" s="14">
        <f t="shared" si="3"/>
        <v>1390528455</v>
      </c>
      <c r="K10" s="14">
        <f t="shared" si="3"/>
        <v>186312345</v>
      </c>
      <c r="L10" s="14">
        <f t="shared" si="3"/>
        <v>1390528455</v>
      </c>
      <c r="M10" s="14">
        <f t="shared" si="3"/>
        <v>1390528455</v>
      </c>
      <c r="N10" s="14">
        <f t="shared" si="3"/>
        <v>1390528455</v>
      </c>
      <c r="O10" s="43">
        <f t="shared" si="1"/>
        <v>0.88184454321577677</v>
      </c>
      <c r="P10" s="44">
        <f t="shared" si="2"/>
        <v>0.88184454321577677</v>
      </c>
    </row>
    <row r="11" spans="2:16" ht="56.25" customHeight="1" x14ac:dyDescent="0.35">
      <c r="B11" s="6">
        <v>3</v>
      </c>
      <c r="C11" s="15">
        <v>2018011000872</v>
      </c>
      <c r="D11" s="8" t="s">
        <v>28</v>
      </c>
      <c r="E11" s="16">
        <v>26</v>
      </c>
      <c r="F11" s="16" t="s">
        <v>23</v>
      </c>
      <c r="G11" s="17" t="s">
        <v>29</v>
      </c>
      <c r="H11" s="11">
        <v>500000000</v>
      </c>
      <c r="I11" s="11"/>
      <c r="J11" s="11">
        <v>462289452</v>
      </c>
      <c r="K11" s="11">
        <f>+H11-I11-J11</f>
        <v>37710548</v>
      </c>
      <c r="L11" s="11">
        <v>462289452</v>
      </c>
      <c r="M11" s="11">
        <v>462289452</v>
      </c>
      <c r="N11" s="11">
        <v>462289452</v>
      </c>
      <c r="O11" s="18">
        <f t="shared" si="1"/>
        <v>0.92457890399999998</v>
      </c>
      <c r="P11" s="19">
        <f t="shared" si="2"/>
        <v>0.92457890399999998</v>
      </c>
    </row>
    <row r="12" spans="2:16" ht="18" customHeight="1" x14ac:dyDescent="0.35">
      <c r="B12" s="45" t="s">
        <v>25</v>
      </c>
      <c r="C12" s="46"/>
      <c r="D12" s="46"/>
      <c r="E12" s="46"/>
      <c r="F12" s="46"/>
      <c r="G12" s="47"/>
      <c r="H12" s="14">
        <f>SUM(H11:H11)</f>
        <v>500000000</v>
      </c>
      <c r="I12" s="14">
        <f t="shared" ref="I12:N12" si="4">SUM(I11:I11)</f>
        <v>0</v>
      </c>
      <c r="J12" s="14">
        <f t="shared" si="4"/>
        <v>462289452</v>
      </c>
      <c r="K12" s="14">
        <f t="shared" si="4"/>
        <v>37710548</v>
      </c>
      <c r="L12" s="14">
        <f t="shared" si="4"/>
        <v>462289452</v>
      </c>
      <c r="M12" s="14">
        <f t="shared" si="4"/>
        <v>462289452</v>
      </c>
      <c r="N12" s="14">
        <f t="shared" si="4"/>
        <v>462289452</v>
      </c>
      <c r="O12" s="43">
        <f t="shared" si="1"/>
        <v>0.92457890399999998</v>
      </c>
      <c r="P12" s="44">
        <f t="shared" si="2"/>
        <v>0.92457890399999998</v>
      </c>
    </row>
    <row r="13" spans="2:16" ht="50.25" customHeight="1" x14ac:dyDescent="0.35">
      <c r="B13" s="20">
        <v>4</v>
      </c>
      <c r="C13" s="21">
        <v>2018011000820</v>
      </c>
      <c r="D13" s="8" t="s">
        <v>30</v>
      </c>
      <c r="E13" s="22">
        <v>26</v>
      </c>
      <c r="F13" s="22" t="s">
        <v>23</v>
      </c>
      <c r="G13" s="23" t="s">
        <v>31</v>
      </c>
      <c r="H13" s="24">
        <v>3000000000</v>
      </c>
      <c r="I13" s="24"/>
      <c r="J13" s="24">
        <v>2960928827.5500002</v>
      </c>
      <c r="K13" s="24">
        <f>+H13-I13-J13</f>
        <v>39071172.449999809</v>
      </c>
      <c r="L13" s="24">
        <v>2960928827.5500002</v>
      </c>
      <c r="M13" s="24">
        <v>2788880152.5500002</v>
      </c>
      <c r="N13" s="24">
        <v>1835948958.6900001</v>
      </c>
      <c r="O13" s="25">
        <f>+L13/H13</f>
        <v>0.98697627585000003</v>
      </c>
      <c r="P13" s="26">
        <f>+M13/H13</f>
        <v>0.9296267175166667</v>
      </c>
    </row>
    <row r="14" spans="2:16" ht="18" customHeight="1" x14ac:dyDescent="0.35">
      <c r="B14" s="50" t="s">
        <v>25</v>
      </c>
      <c r="C14" s="51"/>
      <c r="D14" s="51"/>
      <c r="E14" s="51"/>
      <c r="F14" s="51"/>
      <c r="G14" s="51"/>
      <c r="H14" s="27">
        <f>SUM(H13:H13)</f>
        <v>3000000000</v>
      </c>
      <c r="I14" s="27">
        <f t="shared" ref="I14:N14" si="5">SUM(I13:I13)</f>
        <v>0</v>
      </c>
      <c r="J14" s="27">
        <f t="shared" si="5"/>
        <v>2960928827.5500002</v>
      </c>
      <c r="K14" s="27">
        <f t="shared" si="5"/>
        <v>39071172.449999809</v>
      </c>
      <c r="L14" s="27">
        <f t="shared" si="5"/>
        <v>2960928827.5500002</v>
      </c>
      <c r="M14" s="27">
        <f t="shared" si="5"/>
        <v>2788880152.5500002</v>
      </c>
      <c r="N14" s="27">
        <f t="shared" si="5"/>
        <v>1835948958.6900001</v>
      </c>
      <c r="O14" s="43">
        <f>+L14/H14</f>
        <v>0.98697627585000003</v>
      </c>
      <c r="P14" s="44">
        <f>+M14/H14</f>
        <v>0.9296267175166667</v>
      </c>
    </row>
    <row r="15" spans="2:16" ht="45.75" customHeight="1" x14ac:dyDescent="0.35">
      <c r="B15" s="20">
        <v>5</v>
      </c>
      <c r="C15" s="21">
        <v>2018011000512</v>
      </c>
      <c r="D15" s="22" t="s">
        <v>32</v>
      </c>
      <c r="E15" s="22">
        <v>26</v>
      </c>
      <c r="F15" s="22" t="s">
        <v>23</v>
      </c>
      <c r="G15" s="23" t="s">
        <v>33</v>
      </c>
      <c r="H15" s="24">
        <v>1500000000</v>
      </c>
      <c r="I15" s="24"/>
      <c r="J15" s="24">
        <v>1484803000</v>
      </c>
      <c r="K15" s="24">
        <f>+H15-I15-J15</f>
        <v>15197000</v>
      </c>
      <c r="L15" s="24">
        <v>1484803000</v>
      </c>
      <c r="M15" s="24">
        <v>1316046385</v>
      </c>
      <c r="N15" s="24">
        <v>1316046385</v>
      </c>
      <c r="O15" s="25">
        <f>+L15/H15</f>
        <v>0.98986866666666662</v>
      </c>
      <c r="P15" s="26">
        <f>+M15/H15</f>
        <v>0.87736425666666662</v>
      </c>
    </row>
    <row r="16" spans="2:16" ht="18" customHeight="1" x14ac:dyDescent="0.35">
      <c r="B16" s="50" t="s">
        <v>25</v>
      </c>
      <c r="C16" s="51"/>
      <c r="D16" s="51"/>
      <c r="E16" s="51"/>
      <c r="F16" s="51"/>
      <c r="G16" s="51"/>
      <c r="H16" s="27">
        <f>SUM(H15:H15)</f>
        <v>1500000000</v>
      </c>
      <c r="I16" s="27">
        <f t="shared" ref="I16:N16" si="6">SUM(I15:I15)</f>
        <v>0</v>
      </c>
      <c r="J16" s="27">
        <f t="shared" si="6"/>
        <v>1484803000</v>
      </c>
      <c r="K16" s="27">
        <f t="shared" si="6"/>
        <v>15197000</v>
      </c>
      <c r="L16" s="27">
        <f t="shared" si="6"/>
        <v>1484803000</v>
      </c>
      <c r="M16" s="27">
        <f t="shared" si="6"/>
        <v>1316046385</v>
      </c>
      <c r="N16" s="27">
        <f t="shared" si="6"/>
        <v>1316046385</v>
      </c>
      <c r="O16" s="43">
        <f>+L16/H16</f>
        <v>0.98986866666666662</v>
      </c>
      <c r="P16" s="44">
        <f>+M16/H16</f>
        <v>0.87736425666666662</v>
      </c>
    </row>
    <row r="17" spans="2:16" ht="37.5" customHeight="1" x14ac:dyDescent="0.35">
      <c r="B17" s="6">
        <v>6</v>
      </c>
      <c r="C17" s="7">
        <v>2018011000521</v>
      </c>
      <c r="D17" s="8" t="s">
        <v>34</v>
      </c>
      <c r="E17" s="28">
        <v>26</v>
      </c>
      <c r="F17" s="28" t="s">
        <v>23</v>
      </c>
      <c r="G17" s="29" t="s">
        <v>35</v>
      </c>
      <c r="H17" s="11">
        <v>5405000000</v>
      </c>
      <c r="I17" s="11">
        <v>0</v>
      </c>
      <c r="J17" s="11">
        <v>4982326514.25</v>
      </c>
      <c r="K17" s="11">
        <f>+H17-I17-J17</f>
        <v>422673485.75</v>
      </c>
      <c r="L17" s="11">
        <v>4982326514.25</v>
      </c>
      <c r="M17" s="11">
        <v>4282326514.25</v>
      </c>
      <c r="N17" s="11">
        <v>4156343443.7600002</v>
      </c>
      <c r="O17" s="12">
        <f t="shared" si="1"/>
        <v>0.92179954010175769</v>
      </c>
      <c r="P17" s="13">
        <f t="shared" si="2"/>
        <v>0.79228982687326555</v>
      </c>
    </row>
    <row r="18" spans="2:16" ht="18.75" customHeight="1" x14ac:dyDescent="0.35">
      <c r="B18" s="45" t="s">
        <v>25</v>
      </c>
      <c r="C18" s="46"/>
      <c r="D18" s="46"/>
      <c r="E18" s="46"/>
      <c r="F18" s="46"/>
      <c r="G18" s="47"/>
      <c r="H18" s="14">
        <f>SUM(H17:H17)</f>
        <v>5405000000</v>
      </c>
      <c r="I18" s="14">
        <f t="shared" ref="I18:N18" si="7">SUM(I17:I17)</f>
        <v>0</v>
      </c>
      <c r="J18" s="14">
        <f t="shared" si="7"/>
        <v>4982326514.25</v>
      </c>
      <c r="K18" s="14">
        <f t="shared" si="7"/>
        <v>422673485.75</v>
      </c>
      <c r="L18" s="14">
        <f t="shared" si="7"/>
        <v>4982326514.25</v>
      </c>
      <c r="M18" s="14">
        <f t="shared" si="7"/>
        <v>4282326514.25</v>
      </c>
      <c r="N18" s="14">
        <f t="shared" si="7"/>
        <v>4156343443.7600002</v>
      </c>
      <c r="O18" s="43">
        <f t="shared" si="1"/>
        <v>0.92179954010175769</v>
      </c>
      <c r="P18" s="44">
        <f t="shared" si="2"/>
        <v>0.79228982687326555</v>
      </c>
    </row>
    <row r="19" spans="2:16" ht="48" customHeight="1" x14ac:dyDescent="0.35">
      <c r="B19" s="30">
        <v>7</v>
      </c>
      <c r="C19" s="31">
        <v>2020011000143</v>
      </c>
      <c r="D19" s="32" t="s">
        <v>36</v>
      </c>
      <c r="E19" s="32">
        <v>26</v>
      </c>
      <c r="F19" s="32" t="s">
        <v>23</v>
      </c>
      <c r="G19" s="33" t="s">
        <v>37</v>
      </c>
      <c r="H19" s="34">
        <v>1566000000</v>
      </c>
      <c r="I19" s="34">
        <v>0</v>
      </c>
      <c r="J19" s="34">
        <v>1566000000</v>
      </c>
      <c r="K19" s="35">
        <f>+H19-I19-J19</f>
        <v>0</v>
      </c>
      <c r="L19" s="34">
        <v>1566000000</v>
      </c>
      <c r="M19" s="34">
        <v>1566000000</v>
      </c>
      <c r="N19" s="34">
        <v>1566000000</v>
      </c>
      <c r="O19" s="36">
        <f t="shared" si="1"/>
        <v>1</v>
      </c>
      <c r="P19" s="37">
        <f t="shared" si="2"/>
        <v>1</v>
      </c>
    </row>
    <row r="20" spans="2:16" ht="18" customHeight="1" thickBot="1" x14ac:dyDescent="0.4">
      <c r="B20" s="45" t="s">
        <v>25</v>
      </c>
      <c r="C20" s="46"/>
      <c r="D20" s="46"/>
      <c r="E20" s="46"/>
      <c r="F20" s="46"/>
      <c r="G20" s="47"/>
      <c r="H20" s="27">
        <f>SUM(H19:H19)</f>
        <v>1566000000</v>
      </c>
      <c r="I20" s="38">
        <f t="shared" ref="I20:N20" si="8">SUM(I19:I19)</f>
        <v>0</v>
      </c>
      <c r="J20" s="27">
        <f t="shared" si="8"/>
        <v>1566000000</v>
      </c>
      <c r="K20" s="27">
        <f t="shared" si="8"/>
        <v>0</v>
      </c>
      <c r="L20" s="27">
        <f t="shared" si="8"/>
        <v>1566000000</v>
      </c>
      <c r="M20" s="27">
        <f t="shared" si="8"/>
        <v>1566000000</v>
      </c>
      <c r="N20" s="27">
        <f t="shared" si="8"/>
        <v>1566000000</v>
      </c>
      <c r="O20" s="43">
        <f t="shared" si="1"/>
        <v>1</v>
      </c>
      <c r="P20" s="44">
        <f t="shared" si="2"/>
        <v>1</v>
      </c>
    </row>
    <row r="21" spans="2:16" ht="27.75" customHeight="1" thickBot="1" x14ac:dyDescent="0.4">
      <c r="B21" s="48" t="s">
        <v>38</v>
      </c>
      <c r="C21" s="49"/>
      <c r="D21" s="49"/>
      <c r="E21" s="49"/>
      <c r="F21" s="49"/>
      <c r="G21" s="49"/>
      <c r="H21" s="39">
        <f>+H8+H10+H12+H14+H16+H18+H20</f>
        <v>15147840800</v>
      </c>
      <c r="I21" s="39">
        <f t="shared" ref="I21:N21" si="9">+I8+I10+I12+I14+I16+I18+I20</f>
        <v>0</v>
      </c>
      <c r="J21" s="39">
        <f t="shared" si="9"/>
        <v>14446873596.869999</v>
      </c>
      <c r="K21" s="39">
        <f t="shared" si="9"/>
        <v>700967203.12999988</v>
      </c>
      <c r="L21" s="39">
        <f t="shared" si="9"/>
        <v>14446873596.869999</v>
      </c>
      <c r="M21" s="39">
        <f t="shared" si="9"/>
        <v>13386068306.869999</v>
      </c>
      <c r="N21" s="39">
        <f t="shared" si="9"/>
        <v>12307154042.52</v>
      </c>
      <c r="O21" s="40">
        <f t="shared" si="1"/>
        <v>0.95372494255881002</v>
      </c>
      <c r="P21" s="41">
        <f t="shared" si="2"/>
        <v>0.88369481060759492</v>
      </c>
    </row>
    <row r="22" spans="2:16" ht="40.5" customHeight="1" x14ac:dyDescent="0.35">
      <c r="K22" s="42"/>
    </row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</sheetData>
  <mergeCells count="15">
    <mergeCell ref="H5:N5"/>
    <mergeCell ref="O5:P5"/>
    <mergeCell ref="B2:G3"/>
    <mergeCell ref="H2:P2"/>
    <mergeCell ref="H3:P3"/>
    <mergeCell ref="H4:N4"/>
    <mergeCell ref="O4:P4"/>
    <mergeCell ref="B20:G20"/>
    <mergeCell ref="B21:G21"/>
    <mergeCell ref="B8:G8"/>
    <mergeCell ref="B10:G10"/>
    <mergeCell ref="B12:G12"/>
    <mergeCell ref="B14:G14"/>
    <mergeCell ref="B16:G16"/>
    <mergeCell ref="B18:G18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Dic FEAB</vt:lpstr>
      <vt:lpstr>'Inv_Eje_31 Dic FEAB'!Área_de_impresión</vt:lpstr>
      <vt:lpstr>'Inv_Eje_31 Dic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2023-01-30T16:41:08Z</dcterms:created>
  <dcterms:modified xsi:type="dcterms:W3CDTF">2023-01-30T16:41:14Z</dcterms:modified>
</cp:coreProperties>
</file>