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66925"/>
  <xr:revisionPtr revIDLastSave="0" documentId="13_ncr:1_{E4A0CF4B-317B-40CB-A9F9-83D476C0C174}" xr6:coauthVersionLast="47" xr6:coauthVersionMax="47" xr10:uidLastSave="{00000000-0000-0000-0000-000000000000}"/>
  <bookViews>
    <workbookView xWindow="-110" yWindow="-110" windowWidth="19420" windowHeight="10420" xr2:uid="{C32CF756-CBEE-4F7D-96CF-F3EA12A77703}"/>
  </bookViews>
  <sheets>
    <sheet name="Inv_Eje_30 Sep FEAB" sheetId="2" r:id="rId1"/>
  </sheets>
  <definedNames>
    <definedName name="_xlnm.Print_Area" localSheetId="0">'Inv_Eje_30 Sep FEAB'!$B$2:$P$21</definedName>
    <definedName name="_xlnm.Print_Titles" localSheetId="0">'Inv_Eje_30 Sep FEAB'!$2:$6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" l="1"/>
  <c r="O21" i="2" s="1"/>
  <c r="H21" i="2"/>
  <c r="O20" i="2"/>
  <c r="N20" i="2"/>
  <c r="M20" i="2"/>
  <c r="P20" i="2" s="1"/>
  <c r="L20" i="2"/>
  <c r="J20" i="2"/>
  <c r="I20" i="2"/>
  <c r="H20" i="2"/>
  <c r="P19" i="2"/>
  <c r="O19" i="2"/>
  <c r="K19" i="2"/>
  <c r="K20" i="2" s="1"/>
  <c r="O18" i="2"/>
  <c r="N18" i="2"/>
  <c r="M18" i="2"/>
  <c r="P18" i="2" s="1"/>
  <c r="L18" i="2"/>
  <c r="J18" i="2"/>
  <c r="I18" i="2"/>
  <c r="H18" i="2"/>
  <c r="P17" i="2"/>
  <c r="O17" i="2"/>
  <c r="K17" i="2"/>
  <c r="K18" i="2" s="1"/>
  <c r="O16" i="2"/>
  <c r="N16" i="2"/>
  <c r="M16" i="2"/>
  <c r="P16" i="2" s="1"/>
  <c r="L16" i="2"/>
  <c r="J16" i="2"/>
  <c r="I16" i="2"/>
  <c r="H16" i="2"/>
  <c r="P15" i="2"/>
  <c r="O15" i="2"/>
  <c r="K15" i="2"/>
  <c r="K16" i="2" s="1"/>
  <c r="O14" i="2"/>
  <c r="N14" i="2"/>
  <c r="M14" i="2"/>
  <c r="P14" i="2" s="1"/>
  <c r="L14" i="2"/>
  <c r="J14" i="2"/>
  <c r="I14" i="2"/>
  <c r="H14" i="2"/>
  <c r="P13" i="2"/>
  <c r="O13" i="2"/>
  <c r="K13" i="2"/>
  <c r="K14" i="2" s="1"/>
  <c r="O12" i="2"/>
  <c r="N12" i="2"/>
  <c r="M12" i="2"/>
  <c r="P12" i="2" s="1"/>
  <c r="L12" i="2"/>
  <c r="J12" i="2"/>
  <c r="I12" i="2"/>
  <c r="H12" i="2"/>
  <c r="P11" i="2"/>
  <c r="O11" i="2"/>
  <c r="K11" i="2"/>
  <c r="K12" i="2" s="1"/>
  <c r="O10" i="2"/>
  <c r="N10" i="2"/>
  <c r="M10" i="2"/>
  <c r="P10" i="2" s="1"/>
  <c r="L10" i="2"/>
  <c r="J10" i="2"/>
  <c r="I10" i="2"/>
  <c r="H10" i="2"/>
  <c r="P9" i="2"/>
  <c r="O9" i="2"/>
  <c r="K9" i="2"/>
  <c r="K10" i="2" s="1"/>
  <c r="O8" i="2"/>
  <c r="N8" i="2"/>
  <c r="N21" i="2" s="1"/>
  <c r="M8" i="2"/>
  <c r="P8" i="2" s="1"/>
  <c r="L8" i="2"/>
  <c r="J8" i="2"/>
  <c r="J21" i="2" s="1"/>
  <c r="I8" i="2"/>
  <c r="I21" i="2" s="1"/>
  <c r="H8" i="2"/>
  <c r="P7" i="2"/>
  <c r="O7" i="2"/>
  <c r="K7" i="2"/>
  <c r="K8" i="2" s="1"/>
  <c r="K21" i="2" s="1"/>
  <c r="M21" i="2" l="1"/>
  <c r="P21" i="2" s="1"/>
</calcChain>
</file>

<file path=xl/sharedStrings.xml><?xml version="1.0" encoding="utf-8"?>
<sst xmlns="http://schemas.openxmlformats.org/spreadsheetml/2006/main" count="51" uniqueCount="39">
  <si>
    <t xml:space="preserve">FEAB -  Unidad Ejecutora: 29-04-00 FONDO ESPECIAL PARA LA ADMINISTRACIÓN DE BIENES DE LA FISCALIA </t>
  </si>
  <si>
    <t>PROYECTOS DE INVERSION 2022</t>
  </si>
  <si>
    <t>Fuente Información SIIF</t>
  </si>
  <si>
    <t>Millones de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</si>
  <si>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</si>
  <si>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</si>
  <si>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</si>
  <si>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</si>
  <si>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</si>
  <si>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</si>
  <si>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</si>
  <si>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</si>
  <si>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</si>
  <si>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</si>
  <si>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</si>
  <si>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</si>
  <si>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</si>
  <si>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</si>
  <si>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</si>
  <si>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</si>
  <si>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C-2901-0800-4</t>
  </si>
  <si>
    <t>CSF</t>
  </si>
  <si>
    <t>FORTALECIMIENTO DE LA CAPACIDAD TÉCNICO-CIENTÍFICA DE LOS LABORATORIOS Y GRUPOS DE CRIMINALÍSTICA DE LA FISCALÍA A NIVEL  NACIONAL</t>
  </si>
  <si>
    <t>Subtotal</t>
  </si>
  <si>
    <t>C-2901-0800-5</t>
  </si>
  <si>
    <t>FORTALECIMIENTO Y MODERNIZACIÓN TECNOLÓGICA DE LA POLICÍA JUDICIAL DE LA FGN PARA LA INVESTIGACIÓN PENAL A NIVEL NACIONAL</t>
  </si>
  <si>
    <t>C-2901-0800-6</t>
  </si>
  <si>
    <t>FORTALECIMIENTO DE LAS INVESTIGACIONES DE LOS DELITOS CONTRA LOS RECURSOS NATURALES Y EL MEDIO AMBIENTE ADELANTADAS POR LA FISCALÍA A NIVEL  NACIONAL</t>
  </si>
  <si>
    <t>C-2999-0800-4</t>
  </si>
  <si>
    <t>FORTALECIMIENTO DEL CONOCIMIENTO Y COMPETENCIAS DE LOS SERVIDORES DE LA FISCALÍA GENERAL DE LA NACIÓN BOGOTÁ</t>
  </si>
  <si>
    <t>C-2999-0800-5</t>
  </si>
  <si>
    <t>MEJORAMIENTO DE LA INFRAESTRUCTURA FÍSICA DE LA FISCALÍA A NIVEL  NACIONAL</t>
  </si>
  <si>
    <t>C-2999-0800-6</t>
  </si>
  <si>
    <t>AMPLIACION DE LA INFRAESTRUCTURA FISICA EN LA FISCALIA GENERAL DE LA NACION A NIVEL NACIONAL</t>
  </si>
  <si>
    <t>TOTAL INVERSIÓN</t>
  </si>
  <si>
    <t>AVANCE CORRESPONDIENTE A SEPTIEMBRE DE 2022</t>
  </si>
  <si>
    <t>Ejecución Presupuestal con Corte al 30 de Septiembre de 2022</t>
  </si>
  <si>
    <t>C-2999-0800-3</t>
  </si>
  <si>
    <t>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</si>
</sst>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0_ ;\-0\ "/>
    <numFmt numFmtId="166" formatCode="_-* #,##0.0\ _€_-;\-* #,##0.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Alignment="1">
      <alignment horizontal="justify" vertical="center"/>
    </xf>
    <xf numFmtId="0" fontId="6" fillId="4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164" fontId="4" fillId="5" borderId="14" xfId="2" applyFont="1" applyFill="1" applyBorder="1" applyAlignment="1">
      <alignment vertical="center" wrapText="1"/>
    </xf>
    <xf numFmtId="1" fontId="5" fillId="5" borderId="15" xfId="1" applyNumberFormat="1" applyFont="1" applyFill="1" applyBorder="1" applyAlignment="1">
      <alignment vertical="center" wrapText="1"/>
    </xf>
    <xf numFmtId="0" fontId="5" fillId="0" borderId="15" xfId="1" applyFont="1" applyBorder="1" applyAlignment="1">
      <alignment horizontal="left" vertical="center" wrapText="1" inden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vertical="center" wrapText="1"/>
    </xf>
    <xf numFmtId="164" fontId="5" fillId="5" borderId="15" xfId="2" applyFont="1" applyFill="1" applyBorder="1" applyAlignment="1">
      <alignment horizontal="right" vertical="center" wrapText="1"/>
    </xf>
    <xf numFmtId="10" fontId="7" fillId="5" borderId="15" xfId="1" applyNumberFormat="1" applyFont="1" applyFill="1" applyBorder="1" applyAlignment="1">
      <alignment horizontal="center" vertical="center" wrapText="1"/>
    </xf>
    <xf numFmtId="10" fontId="7" fillId="5" borderId="17" xfId="1" applyNumberFormat="1" applyFont="1" applyFill="1" applyBorder="1" applyAlignment="1">
      <alignment horizontal="center" vertical="center" wrapText="1"/>
    </xf>
    <xf numFmtId="164" fontId="6" fillId="6" borderId="15" xfId="2" applyFont="1" applyFill="1" applyBorder="1" applyAlignment="1">
      <alignment horizontal="right" vertical="center" wrapText="1"/>
    </xf>
    <xf numFmtId="10" fontId="6" fillId="6" borderId="21" xfId="1" applyNumberFormat="1" applyFont="1" applyFill="1" applyBorder="1" applyAlignment="1">
      <alignment horizontal="center" vertical="center" wrapText="1"/>
    </xf>
    <xf numFmtId="10" fontId="6" fillId="6" borderId="22" xfId="1" applyNumberFormat="1" applyFont="1" applyFill="1" applyBorder="1" applyAlignment="1">
      <alignment horizontal="center" vertical="center" wrapText="1"/>
    </xf>
    <xf numFmtId="1" fontId="5" fillId="5" borderId="21" xfId="1" applyNumberFormat="1" applyFont="1" applyFill="1" applyBorder="1" applyAlignment="1">
      <alignment vertical="center" wrapText="1"/>
    </xf>
    <xf numFmtId="0" fontId="5" fillId="5" borderId="21" xfId="1" applyFont="1" applyFill="1" applyBorder="1" applyAlignment="1">
      <alignment horizontal="center" vertical="center" wrapText="1"/>
    </xf>
    <xf numFmtId="0" fontId="5" fillId="5" borderId="21" xfId="1" applyFont="1" applyFill="1" applyBorder="1" applyAlignment="1">
      <alignment vertical="center" wrapText="1"/>
    </xf>
    <xf numFmtId="10" fontId="7" fillId="5" borderId="21" xfId="1" applyNumberFormat="1" applyFont="1" applyFill="1" applyBorder="1" applyAlignment="1">
      <alignment horizontal="center" vertical="center" wrapText="1"/>
    </xf>
    <xf numFmtId="10" fontId="7" fillId="5" borderId="22" xfId="1" applyNumberFormat="1" applyFont="1" applyFill="1" applyBorder="1" applyAlignment="1">
      <alignment horizontal="center" vertical="center" wrapText="1"/>
    </xf>
    <xf numFmtId="164" fontId="4" fillId="5" borderId="23" xfId="2" applyFont="1" applyFill="1" applyBorder="1" applyAlignment="1">
      <alignment horizontal="center" vertical="center" wrapText="1"/>
    </xf>
    <xf numFmtId="165" fontId="5" fillId="0" borderId="21" xfId="2" applyNumberFormat="1" applyFont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left" vertical="center" wrapText="1"/>
    </xf>
    <xf numFmtId="164" fontId="5" fillId="0" borderId="21" xfId="2" applyFont="1" applyBorder="1" applyAlignment="1">
      <alignment horizontal="right" vertical="center" wrapText="1"/>
    </xf>
    <xf numFmtId="10" fontId="5" fillId="0" borderId="21" xfId="1" applyNumberFormat="1" applyFont="1" applyBorder="1" applyAlignment="1">
      <alignment horizontal="center" vertical="center" wrapText="1"/>
    </xf>
    <xf numFmtId="10" fontId="5" fillId="0" borderId="22" xfId="1" applyNumberFormat="1" applyFont="1" applyBorder="1" applyAlignment="1">
      <alignment horizontal="center" vertical="center" wrapText="1"/>
    </xf>
    <xf numFmtId="164" fontId="6" fillId="6" borderId="21" xfId="2" applyFont="1" applyFill="1" applyBorder="1" applyAlignment="1">
      <alignment horizontal="right"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5" fillId="5" borderId="15" xfId="1" applyFont="1" applyFill="1" applyBorder="1" applyAlignment="1">
      <alignment vertical="center" wrapText="1"/>
    </xf>
    <xf numFmtId="164" fontId="4" fillId="5" borderId="24" xfId="2" applyFont="1" applyFill="1" applyBorder="1" applyAlignment="1">
      <alignment vertical="center" wrapText="1"/>
    </xf>
    <xf numFmtId="1" fontId="5" fillId="0" borderId="9" xfId="1" applyNumberFormat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5" xfId="1" applyFont="1" applyBorder="1" applyAlignment="1">
      <alignment vertical="center" wrapText="1"/>
    </xf>
    <xf numFmtId="164" fontId="5" fillId="0" borderId="9" xfId="2" applyFont="1" applyFill="1" applyBorder="1" applyAlignment="1">
      <alignment horizontal="right" vertical="center" wrapText="1"/>
    </xf>
    <xf numFmtId="164" fontId="5" fillId="0" borderId="15" xfId="2" applyFont="1" applyFill="1" applyBorder="1" applyAlignment="1">
      <alignment horizontal="right" vertical="center" wrapText="1"/>
    </xf>
    <xf numFmtId="10" fontId="5" fillId="0" borderId="9" xfId="1" applyNumberFormat="1" applyFont="1" applyBorder="1" applyAlignment="1">
      <alignment horizontal="center" vertical="center" wrapText="1"/>
    </xf>
    <xf numFmtId="10" fontId="5" fillId="0" borderId="10" xfId="1" applyNumberFormat="1" applyFont="1" applyBorder="1" applyAlignment="1">
      <alignment horizontal="center" vertical="center" wrapText="1"/>
    </xf>
    <xf numFmtId="166" fontId="6" fillId="6" borderId="21" xfId="2" applyNumberFormat="1" applyFont="1" applyFill="1" applyBorder="1" applyAlignment="1">
      <alignment horizontal="right" vertical="center" wrapText="1"/>
    </xf>
    <xf numFmtId="164" fontId="4" fillId="6" borderId="12" xfId="2" applyFont="1" applyFill="1" applyBorder="1" applyAlignment="1">
      <alignment horizontal="right" vertical="center" wrapText="1"/>
    </xf>
    <xf numFmtId="164" fontId="2" fillId="0" borderId="0" xfId="1" applyNumberFormat="1" applyFont="1" applyAlignment="1">
      <alignment horizontal="justify" vertical="center"/>
    </xf>
    <xf numFmtId="10" fontId="4" fillId="6" borderId="12" xfId="1" applyNumberFormat="1" applyFont="1" applyFill="1" applyBorder="1" applyAlignment="1">
      <alignment horizontal="center" vertical="center" wrapText="1"/>
    </xf>
    <xf numFmtId="10" fontId="4" fillId="6" borderId="13" xfId="1" applyNumberFormat="1" applyFont="1" applyFill="1" applyBorder="1" applyAlignment="1">
      <alignment horizontal="center" vertical="center" wrapText="1"/>
    </xf>
    <xf numFmtId="164" fontId="4" fillId="6" borderId="18" xfId="2" applyFont="1" applyFill="1" applyBorder="1" applyAlignment="1">
      <alignment horizontal="center" vertical="center" wrapText="1"/>
    </xf>
    <xf numFmtId="164" fontId="4" fillId="6" borderId="19" xfId="2" applyFont="1" applyFill="1" applyBorder="1" applyAlignment="1">
      <alignment horizontal="center" vertical="center" wrapText="1"/>
    </xf>
    <xf numFmtId="164" fontId="4" fillId="6" borderId="20" xfId="2" applyFont="1" applyFill="1" applyBorder="1" applyAlignment="1">
      <alignment horizontal="center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4" fillId="6" borderId="12" xfId="1" applyFont="1" applyFill="1" applyBorder="1" applyAlignment="1">
      <alignment horizontal="center" vertical="center" wrapText="1"/>
    </xf>
    <xf numFmtId="164" fontId="4" fillId="6" borderId="23" xfId="2" applyFont="1" applyFill="1" applyBorder="1" applyAlignment="1">
      <alignment horizontal="center" vertical="center" wrapText="1"/>
    </xf>
    <xf numFmtId="164" fontId="4" fillId="6" borderId="21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</cellXfs>
  <cellStyles count="3">
    <cellStyle name="Millares [0] 2 2 3" xfId="2" xr:uid="{56A8E327-86B0-4884-B9C2-CF207B311D48}"/>
    <cellStyle name="Normal" xfId="0" builtinId="0"/>
    <cellStyle name="Normal 3 3" xfId="1" xr:uid="{2DCD7666-0341-420F-B0D3-566433115E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4763</xdr:rowOff>
    </xdr:from>
    <xdr:to>
      <xdr:col>2</xdr:col>
      <xdr:colOff>1163106</xdr:colOff>
      <xdr:row>4</xdr:row>
      <xdr:rowOff>26055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3A896C-E771-4515-A938-33EC9AC07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00088"/>
          <a:ext cx="1486956" cy="42134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</xdr:row>
      <xdr:rowOff>4763</xdr:rowOff>
    </xdr:from>
    <xdr:to>
      <xdr:col>2</xdr:col>
      <xdr:colOff>1163106</xdr:colOff>
      <xdr:row>4</xdr:row>
      <xdr:rowOff>26054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26C107-0CF4-4F3A-B040-376F5046C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00088"/>
          <a:ext cx="1486956" cy="421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9B4B-2783-4DC1-B666-2AC94AEAA922}">
  <sheetPr>
    <tabColor rgb="FF92D050"/>
    <pageSetUpPr fitToPage="1"/>
  </sheetPr>
  <dimension ref="B1:P96"/>
  <sheetViews>
    <sheetView showGridLines="0" tabSelected="1" zoomScale="90" zoomScaleNormal="90" workbookViewId="0">
      <selection activeCell="R19" sqref="R19"/>
    </sheetView>
  </sheetViews>
  <sheetFormatPr baseColWidth="10" defaultColWidth="11.453125" defaultRowHeight="80.25" customHeight="1" x14ac:dyDescent="0.35"/>
  <cols>
    <col min="1" max="1" width="3.7265625" style="1" customWidth="1"/>
    <col min="2" max="2" width="5.7265625" style="1" customWidth="1"/>
    <col min="3" max="3" width="18.1796875" style="1" customWidth="1"/>
    <col min="4" max="4" width="15.54296875" style="1" customWidth="1"/>
    <col min="5" max="5" width="5.1796875" style="1" customWidth="1"/>
    <col min="6" max="6" width="5.7265625" style="1" customWidth="1"/>
    <col min="7" max="7" width="47" style="1" customWidth="1"/>
    <col min="8" max="8" width="17" style="1" customWidth="1"/>
    <col min="9" max="9" width="17" style="1" hidden="1" customWidth="1"/>
    <col min="10" max="14" width="17" style="1" customWidth="1"/>
    <col min="15" max="15" width="15.7265625" style="1" customWidth="1"/>
    <col min="16" max="16" width="18.453125" style="1" customWidth="1"/>
    <col min="17" max="16384" width="11.453125" style="1"/>
  </cols>
  <sheetData>
    <row r="1" spans="2:16" ht="14.25" customHeight="1" x14ac:dyDescent="0.35"/>
    <row r="2" spans="2:16" ht="19.5" customHeight="1" x14ac:dyDescent="0.35">
      <c r="B2" s="52" t="s">
        <v>0</v>
      </c>
      <c r="C2" s="53"/>
      <c r="D2" s="53"/>
      <c r="E2" s="53"/>
      <c r="F2" s="53"/>
      <c r="G2" s="53"/>
      <c r="H2" s="54" t="s">
        <v>1</v>
      </c>
      <c r="I2" s="54"/>
      <c r="J2" s="54"/>
      <c r="K2" s="54"/>
      <c r="L2" s="54"/>
      <c r="M2" s="54"/>
      <c r="N2" s="54"/>
      <c r="O2" s="54"/>
      <c r="P2" s="54"/>
    </row>
    <row r="3" spans="2:16" ht="21" customHeight="1" thickBot="1" x14ac:dyDescent="0.4">
      <c r="B3" s="53"/>
      <c r="C3" s="53"/>
      <c r="D3" s="53"/>
      <c r="E3" s="53"/>
      <c r="F3" s="53"/>
      <c r="G3" s="53"/>
      <c r="H3" s="54" t="s">
        <v>35</v>
      </c>
      <c r="I3" s="54"/>
      <c r="J3" s="54"/>
      <c r="K3" s="54"/>
      <c r="L3" s="54"/>
      <c r="M3" s="54"/>
      <c r="N3" s="54"/>
      <c r="O3" s="54"/>
      <c r="P3" s="54"/>
    </row>
    <row r="4" spans="2:16" ht="31.5" customHeight="1" x14ac:dyDescent="0.35">
      <c r="H4" s="55" t="s">
        <v>2</v>
      </c>
      <c r="I4" s="56"/>
      <c r="J4" s="56"/>
      <c r="K4" s="56"/>
      <c r="L4" s="56"/>
      <c r="M4" s="56"/>
      <c r="N4" s="57"/>
      <c r="O4" s="58" t="s">
        <v>36</v>
      </c>
      <c r="P4" s="59"/>
    </row>
    <row r="5" spans="2:16" ht="25.5" customHeight="1" thickBot="1" x14ac:dyDescent="0.4">
      <c r="H5" s="60" t="s">
        <v>3</v>
      </c>
      <c r="I5" s="61"/>
      <c r="J5" s="61"/>
      <c r="K5" s="61"/>
      <c r="L5" s="61"/>
      <c r="M5" s="61"/>
      <c r="N5" s="62"/>
      <c r="O5" s="63" t="s">
        <v>4</v>
      </c>
      <c r="P5" s="64"/>
    </row>
    <row r="6" spans="2:16" ht="44.25" customHeight="1" thickBot="1" x14ac:dyDescent="0.4">
      <c r="B6" s="2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4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3" t="s">
        <v>17</v>
      </c>
      <c r="O6" s="3" t="s">
        <v>18</v>
      </c>
      <c r="P6" s="5" t="s">
        <v>19</v>
      </c>
    </row>
    <row r="7" spans="2:16" ht="53.25" customHeight="1" x14ac:dyDescent="0.35">
      <c r="B7" s="6">
        <v>1</v>
      </c>
      <c r="C7" s="7">
        <v>2018011000817</v>
      </c>
      <c r="D7" s="8" t="s">
        <v>20</v>
      </c>
      <c r="E7" s="9">
        <v>26</v>
      </c>
      <c r="F7" s="9" t="s">
        <v>21</v>
      </c>
      <c r="G7" s="10" t="s">
        <v>22</v>
      </c>
      <c r="H7" s="11">
        <v>1600000000</v>
      </c>
      <c r="I7" s="11">
        <v>0</v>
      </c>
      <c r="J7" s="11">
        <v>1599999663</v>
      </c>
      <c r="K7" s="11">
        <f>+H7-I7-J7</f>
        <v>337</v>
      </c>
      <c r="L7" s="11">
        <v>0</v>
      </c>
      <c r="M7" s="11">
        <v>0</v>
      </c>
      <c r="N7" s="11">
        <v>0</v>
      </c>
      <c r="O7" s="12">
        <f>+L7/H7</f>
        <v>0</v>
      </c>
      <c r="P7" s="13">
        <f>+M7/H7</f>
        <v>0</v>
      </c>
    </row>
    <row r="8" spans="2:16" ht="17.25" customHeight="1" x14ac:dyDescent="0.35">
      <c r="B8" s="45" t="s">
        <v>23</v>
      </c>
      <c r="C8" s="46"/>
      <c r="D8" s="46"/>
      <c r="E8" s="46"/>
      <c r="F8" s="46"/>
      <c r="G8" s="47"/>
      <c r="H8" s="14">
        <f>SUM(H7:H7)</f>
        <v>1600000000</v>
      </c>
      <c r="I8" s="14">
        <f t="shared" ref="I8:N8" si="0">SUM(I7:I7)</f>
        <v>0</v>
      </c>
      <c r="J8" s="14">
        <f t="shared" si="0"/>
        <v>1599999663</v>
      </c>
      <c r="K8" s="14">
        <f t="shared" si="0"/>
        <v>337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5">
        <f t="shared" ref="O8:O21" si="1">+L8/H8</f>
        <v>0</v>
      </c>
      <c r="P8" s="16">
        <f t="shared" ref="P8:P21" si="2">+M8/H8</f>
        <v>0</v>
      </c>
    </row>
    <row r="9" spans="2:16" ht="56.25" customHeight="1" x14ac:dyDescent="0.35">
      <c r="B9" s="6">
        <v>2</v>
      </c>
      <c r="C9" s="17">
        <v>2018011000994</v>
      </c>
      <c r="D9" s="8" t="s">
        <v>24</v>
      </c>
      <c r="E9" s="18">
        <v>26</v>
      </c>
      <c r="F9" s="18" t="s">
        <v>21</v>
      </c>
      <c r="G9" s="19" t="s">
        <v>25</v>
      </c>
      <c r="H9" s="11">
        <v>1576840800</v>
      </c>
      <c r="I9" s="11">
        <v>0</v>
      </c>
      <c r="J9" s="11">
        <v>1390966310</v>
      </c>
      <c r="K9" s="11">
        <f>+H9-I9-J9</f>
        <v>185874490</v>
      </c>
      <c r="L9" s="11">
        <v>1012781495</v>
      </c>
      <c r="M9" s="11">
        <v>0</v>
      </c>
      <c r="N9" s="11">
        <v>0</v>
      </c>
      <c r="O9" s="20">
        <f t="shared" si="1"/>
        <v>0.64228519137759499</v>
      </c>
      <c r="P9" s="21">
        <f t="shared" si="2"/>
        <v>0</v>
      </c>
    </row>
    <row r="10" spans="2:16" ht="18.75" customHeight="1" x14ac:dyDescent="0.35">
      <c r="B10" s="45" t="s">
        <v>23</v>
      </c>
      <c r="C10" s="46"/>
      <c r="D10" s="46"/>
      <c r="E10" s="46"/>
      <c r="F10" s="46"/>
      <c r="G10" s="47"/>
      <c r="H10" s="14">
        <f>SUM(H9:H9)</f>
        <v>1576840800</v>
      </c>
      <c r="I10" s="14">
        <f t="shared" ref="I10:N10" si="3">SUM(I9:I9)</f>
        <v>0</v>
      </c>
      <c r="J10" s="14">
        <f t="shared" si="3"/>
        <v>1390966310</v>
      </c>
      <c r="K10" s="14">
        <f t="shared" si="3"/>
        <v>185874490</v>
      </c>
      <c r="L10" s="14">
        <f t="shared" si="3"/>
        <v>1012781495</v>
      </c>
      <c r="M10" s="14">
        <f t="shared" si="3"/>
        <v>0</v>
      </c>
      <c r="N10" s="14">
        <f t="shared" si="3"/>
        <v>0</v>
      </c>
      <c r="O10" s="15">
        <f t="shared" si="1"/>
        <v>0.64228519137759499</v>
      </c>
      <c r="P10" s="16">
        <f t="shared" si="2"/>
        <v>0</v>
      </c>
    </row>
    <row r="11" spans="2:16" ht="56.25" customHeight="1" x14ac:dyDescent="0.35">
      <c r="B11" s="6">
        <v>3</v>
      </c>
      <c r="C11" s="17">
        <v>2018011000872</v>
      </c>
      <c r="D11" s="8" t="s">
        <v>26</v>
      </c>
      <c r="E11" s="18">
        <v>26</v>
      </c>
      <c r="F11" s="18" t="s">
        <v>21</v>
      </c>
      <c r="G11" s="19" t="s">
        <v>27</v>
      </c>
      <c r="H11" s="11">
        <v>500000000</v>
      </c>
      <c r="I11" s="11"/>
      <c r="J11" s="11">
        <v>429222574</v>
      </c>
      <c r="K11" s="11">
        <f>+H11-I11-J11</f>
        <v>70777426</v>
      </c>
      <c r="L11" s="11">
        <v>340110094</v>
      </c>
      <c r="M11" s="11">
        <v>18845554</v>
      </c>
      <c r="N11" s="11">
        <v>18845554</v>
      </c>
      <c r="O11" s="20">
        <f t="shared" si="1"/>
        <v>0.68022018799999995</v>
      </c>
      <c r="P11" s="21">
        <f t="shared" si="2"/>
        <v>3.7691108000000001E-2</v>
      </c>
    </row>
    <row r="12" spans="2:16" ht="18" customHeight="1" x14ac:dyDescent="0.35">
      <c r="B12" s="45" t="s">
        <v>23</v>
      </c>
      <c r="C12" s="46"/>
      <c r="D12" s="46"/>
      <c r="E12" s="46"/>
      <c r="F12" s="46"/>
      <c r="G12" s="47"/>
      <c r="H12" s="14">
        <f>SUM(H11:H11)</f>
        <v>500000000</v>
      </c>
      <c r="I12" s="14">
        <f t="shared" ref="I12:N12" si="4">SUM(I11:I11)</f>
        <v>0</v>
      </c>
      <c r="J12" s="14">
        <f t="shared" si="4"/>
        <v>429222574</v>
      </c>
      <c r="K12" s="14">
        <f t="shared" si="4"/>
        <v>70777426</v>
      </c>
      <c r="L12" s="14">
        <f t="shared" si="4"/>
        <v>340110094</v>
      </c>
      <c r="M12" s="14">
        <f t="shared" si="4"/>
        <v>18845554</v>
      </c>
      <c r="N12" s="14">
        <f t="shared" si="4"/>
        <v>18845554</v>
      </c>
      <c r="O12" s="15">
        <f t="shared" si="1"/>
        <v>0.68022018799999995</v>
      </c>
      <c r="P12" s="16">
        <f t="shared" si="2"/>
        <v>3.7691108000000001E-2</v>
      </c>
    </row>
    <row r="13" spans="2:16" ht="50.25" customHeight="1" x14ac:dyDescent="0.35">
      <c r="B13" s="22">
        <v>4</v>
      </c>
      <c r="C13" s="23">
        <v>2018011000820</v>
      </c>
      <c r="D13" s="8" t="s">
        <v>37</v>
      </c>
      <c r="E13" s="24">
        <v>26</v>
      </c>
      <c r="F13" s="24" t="s">
        <v>21</v>
      </c>
      <c r="G13" s="25" t="s">
        <v>38</v>
      </c>
      <c r="H13" s="26">
        <v>3000000000</v>
      </c>
      <c r="I13" s="26"/>
      <c r="J13" s="26">
        <v>196073651.72999999</v>
      </c>
      <c r="K13" s="26">
        <f>+H13-I13-J13</f>
        <v>2803926348.27</v>
      </c>
      <c r="L13" s="26">
        <v>0</v>
      </c>
      <c r="M13" s="26">
        <v>0</v>
      </c>
      <c r="N13" s="26">
        <v>0</v>
      </c>
      <c r="O13" s="27">
        <f>+L13/H13</f>
        <v>0</v>
      </c>
      <c r="P13" s="28">
        <f>+M13/H13</f>
        <v>0</v>
      </c>
    </row>
    <row r="14" spans="2:16" ht="18" customHeight="1" x14ac:dyDescent="0.35">
      <c r="B14" s="50" t="s">
        <v>23</v>
      </c>
      <c r="C14" s="51"/>
      <c r="D14" s="51"/>
      <c r="E14" s="51"/>
      <c r="F14" s="51"/>
      <c r="G14" s="51"/>
      <c r="H14" s="29">
        <f>SUM(H13:H13)</f>
        <v>3000000000</v>
      </c>
      <c r="I14" s="29">
        <f t="shared" ref="I14:N14" si="5">SUM(I13:I13)</f>
        <v>0</v>
      </c>
      <c r="J14" s="29">
        <f t="shared" si="5"/>
        <v>196073651.72999999</v>
      </c>
      <c r="K14" s="29">
        <f t="shared" si="5"/>
        <v>2803926348.27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15">
        <f>+L14/H14</f>
        <v>0</v>
      </c>
      <c r="P14" s="16">
        <f>+M14/H14</f>
        <v>0</v>
      </c>
    </row>
    <row r="15" spans="2:16" ht="45.75" customHeight="1" x14ac:dyDescent="0.35">
      <c r="B15" s="22">
        <v>5</v>
      </c>
      <c r="C15" s="23">
        <v>2018011000512</v>
      </c>
      <c r="D15" s="24" t="s">
        <v>28</v>
      </c>
      <c r="E15" s="24">
        <v>26</v>
      </c>
      <c r="F15" s="24" t="s">
        <v>21</v>
      </c>
      <c r="G15" s="25" t="s">
        <v>29</v>
      </c>
      <c r="H15" s="26">
        <v>1500000000</v>
      </c>
      <c r="I15" s="26"/>
      <c r="J15" s="26">
        <v>1500000000</v>
      </c>
      <c r="K15" s="26">
        <f>+H15-I15-J15</f>
        <v>0</v>
      </c>
      <c r="L15" s="26">
        <v>1500000000</v>
      </c>
      <c r="M15" s="26">
        <v>519293953</v>
      </c>
      <c r="N15" s="26">
        <v>519293953</v>
      </c>
      <c r="O15" s="27">
        <f>+L15/H15</f>
        <v>1</v>
      </c>
      <c r="P15" s="28">
        <f>+M15/H15</f>
        <v>0.34619596866666669</v>
      </c>
    </row>
    <row r="16" spans="2:16" ht="18" customHeight="1" x14ac:dyDescent="0.35">
      <c r="B16" s="50" t="s">
        <v>23</v>
      </c>
      <c r="C16" s="51"/>
      <c r="D16" s="51"/>
      <c r="E16" s="51"/>
      <c r="F16" s="51"/>
      <c r="G16" s="51"/>
      <c r="H16" s="29">
        <f>SUM(H15:H15)</f>
        <v>1500000000</v>
      </c>
      <c r="I16" s="29">
        <f t="shared" ref="I16:N16" si="6">SUM(I15:I15)</f>
        <v>0</v>
      </c>
      <c r="J16" s="29">
        <f t="shared" si="6"/>
        <v>1500000000</v>
      </c>
      <c r="K16" s="29">
        <f t="shared" si="6"/>
        <v>0</v>
      </c>
      <c r="L16" s="29">
        <f t="shared" si="6"/>
        <v>1500000000</v>
      </c>
      <c r="M16" s="29">
        <f t="shared" si="6"/>
        <v>519293953</v>
      </c>
      <c r="N16" s="29">
        <f t="shared" si="6"/>
        <v>519293953</v>
      </c>
      <c r="O16" s="15">
        <f>+L16/H16</f>
        <v>1</v>
      </c>
      <c r="P16" s="16">
        <f>+M16/H16</f>
        <v>0.34619596866666669</v>
      </c>
    </row>
    <row r="17" spans="2:16" ht="37.5" customHeight="1" x14ac:dyDescent="0.35">
      <c r="B17" s="6">
        <v>6</v>
      </c>
      <c r="C17" s="7">
        <v>2018011000521</v>
      </c>
      <c r="D17" s="8" t="s">
        <v>30</v>
      </c>
      <c r="E17" s="30">
        <v>26</v>
      </c>
      <c r="F17" s="30" t="s">
        <v>21</v>
      </c>
      <c r="G17" s="31" t="s">
        <v>31</v>
      </c>
      <c r="H17" s="11">
        <v>5405000000</v>
      </c>
      <c r="I17" s="11">
        <v>0</v>
      </c>
      <c r="J17" s="11">
        <v>4703164339</v>
      </c>
      <c r="K17" s="11">
        <f>+H17-I17-J17</f>
        <v>701835661</v>
      </c>
      <c r="L17" s="11">
        <v>4703164339</v>
      </c>
      <c r="M17" s="11">
        <v>2066462506</v>
      </c>
      <c r="N17" s="11">
        <v>2066462506</v>
      </c>
      <c r="O17" s="12">
        <f t="shared" si="1"/>
        <v>0.87015066401480112</v>
      </c>
      <c r="P17" s="13">
        <f t="shared" si="2"/>
        <v>0.38232423792784459</v>
      </c>
    </row>
    <row r="18" spans="2:16" ht="18.75" customHeight="1" x14ac:dyDescent="0.35">
      <c r="B18" s="45" t="s">
        <v>23</v>
      </c>
      <c r="C18" s="46"/>
      <c r="D18" s="46"/>
      <c r="E18" s="46"/>
      <c r="F18" s="46"/>
      <c r="G18" s="47"/>
      <c r="H18" s="14">
        <f>SUM(H17:H17)</f>
        <v>5405000000</v>
      </c>
      <c r="I18" s="14">
        <f t="shared" ref="I18:N18" si="7">SUM(I17:I17)</f>
        <v>0</v>
      </c>
      <c r="J18" s="14">
        <f t="shared" si="7"/>
        <v>4703164339</v>
      </c>
      <c r="K18" s="14">
        <f t="shared" si="7"/>
        <v>701835661</v>
      </c>
      <c r="L18" s="14">
        <f t="shared" si="7"/>
        <v>4703164339</v>
      </c>
      <c r="M18" s="14">
        <f t="shared" si="7"/>
        <v>2066462506</v>
      </c>
      <c r="N18" s="14">
        <f t="shared" si="7"/>
        <v>2066462506</v>
      </c>
      <c r="O18" s="15">
        <f t="shared" si="1"/>
        <v>0.87015066401480112</v>
      </c>
      <c r="P18" s="16">
        <f t="shared" si="2"/>
        <v>0.38232423792784459</v>
      </c>
    </row>
    <row r="19" spans="2:16" ht="48" customHeight="1" x14ac:dyDescent="0.35">
      <c r="B19" s="32">
        <v>7</v>
      </c>
      <c r="C19" s="33">
        <v>2020011000143</v>
      </c>
      <c r="D19" s="34" t="s">
        <v>32</v>
      </c>
      <c r="E19" s="34">
        <v>26</v>
      </c>
      <c r="F19" s="34" t="s">
        <v>21</v>
      </c>
      <c r="G19" s="35" t="s">
        <v>33</v>
      </c>
      <c r="H19" s="36">
        <v>1566000000</v>
      </c>
      <c r="I19" s="36">
        <v>0</v>
      </c>
      <c r="J19" s="36">
        <v>1566000000</v>
      </c>
      <c r="K19" s="37">
        <f>+H19-I19-J19</f>
        <v>0</v>
      </c>
      <c r="L19" s="36">
        <v>1566000000</v>
      </c>
      <c r="M19" s="36">
        <v>1566000000</v>
      </c>
      <c r="N19" s="36">
        <v>1566000000</v>
      </c>
      <c r="O19" s="38">
        <f t="shared" si="1"/>
        <v>1</v>
      </c>
      <c r="P19" s="39">
        <f t="shared" si="2"/>
        <v>1</v>
      </c>
    </row>
    <row r="20" spans="2:16" ht="18" customHeight="1" thickBot="1" x14ac:dyDescent="0.4">
      <c r="B20" s="45" t="s">
        <v>23</v>
      </c>
      <c r="C20" s="46"/>
      <c r="D20" s="46"/>
      <c r="E20" s="46"/>
      <c r="F20" s="46"/>
      <c r="G20" s="47"/>
      <c r="H20" s="29">
        <f>SUM(H19:H19)</f>
        <v>1566000000</v>
      </c>
      <c r="I20" s="40">
        <f t="shared" ref="I20:N20" si="8">SUM(I19:I19)</f>
        <v>0</v>
      </c>
      <c r="J20" s="29">
        <f t="shared" si="8"/>
        <v>1566000000</v>
      </c>
      <c r="K20" s="29">
        <f t="shared" si="8"/>
        <v>0</v>
      </c>
      <c r="L20" s="29">
        <f t="shared" si="8"/>
        <v>1566000000</v>
      </c>
      <c r="M20" s="29">
        <f t="shared" si="8"/>
        <v>1566000000</v>
      </c>
      <c r="N20" s="29">
        <f t="shared" si="8"/>
        <v>1566000000</v>
      </c>
      <c r="O20" s="15">
        <f t="shared" si="1"/>
        <v>1</v>
      </c>
      <c r="P20" s="16">
        <f t="shared" si="2"/>
        <v>1</v>
      </c>
    </row>
    <row r="21" spans="2:16" ht="27.75" customHeight="1" thickBot="1" x14ac:dyDescent="0.4">
      <c r="B21" s="48" t="s">
        <v>34</v>
      </c>
      <c r="C21" s="49"/>
      <c r="D21" s="49"/>
      <c r="E21" s="49"/>
      <c r="F21" s="49"/>
      <c r="G21" s="49"/>
      <c r="H21" s="41">
        <f>+H8+H10+H12+H14+H16+H18+H20</f>
        <v>15147840800</v>
      </c>
      <c r="I21" s="41">
        <f t="shared" ref="I21:N21" si="9">+I8+I10+I12+I14+I16+I18+I20</f>
        <v>0</v>
      </c>
      <c r="J21" s="41">
        <f t="shared" si="9"/>
        <v>11385426537.73</v>
      </c>
      <c r="K21" s="41">
        <f t="shared" si="9"/>
        <v>3762414262.27</v>
      </c>
      <c r="L21" s="41">
        <f t="shared" si="9"/>
        <v>9122055928</v>
      </c>
      <c r="M21" s="41">
        <f t="shared" si="9"/>
        <v>4170602013</v>
      </c>
      <c r="N21" s="41">
        <f t="shared" si="9"/>
        <v>4170602013</v>
      </c>
      <c r="O21" s="43">
        <f t="shared" si="1"/>
        <v>0.60220172950325701</v>
      </c>
      <c r="P21" s="44">
        <f t="shared" si="2"/>
        <v>0.27532650151696869</v>
      </c>
    </row>
    <row r="22" spans="2:16" ht="40.5" customHeight="1" x14ac:dyDescent="0.35">
      <c r="K22" s="42"/>
    </row>
    <row r="23" spans="2:16" ht="28.5" customHeight="1" x14ac:dyDescent="0.35"/>
    <row r="24" spans="2:16" ht="28.5" customHeight="1" x14ac:dyDescent="0.35"/>
    <row r="25" spans="2:16" ht="28.5" customHeight="1" x14ac:dyDescent="0.35"/>
    <row r="26" spans="2:16" ht="28.5" customHeight="1" x14ac:dyDescent="0.35"/>
    <row r="27" spans="2:16" ht="28.5" customHeight="1" x14ac:dyDescent="0.35"/>
    <row r="28" spans="2:16" ht="28.5" customHeight="1" x14ac:dyDescent="0.35"/>
    <row r="29" spans="2:16" ht="28.5" customHeight="1" x14ac:dyDescent="0.35"/>
    <row r="30" spans="2:16" ht="28.5" customHeight="1" x14ac:dyDescent="0.35"/>
    <row r="31" spans="2:16" ht="28.5" customHeight="1" x14ac:dyDescent="0.35"/>
    <row r="32" spans="2:16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  <row r="81" ht="28.5" customHeight="1" x14ac:dyDescent="0.35"/>
    <row r="82" ht="28.5" customHeight="1" x14ac:dyDescent="0.35"/>
    <row r="83" ht="28.5" customHeight="1" x14ac:dyDescent="0.35"/>
    <row r="84" ht="28.5" customHeight="1" x14ac:dyDescent="0.35"/>
    <row r="85" ht="28.5" customHeight="1" x14ac:dyDescent="0.35"/>
    <row r="86" ht="28.5" customHeight="1" x14ac:dyDescent="0.35"/>
    <row r="87" ht="28.5" customHeight="1" x14ac:dyDescent="0.35"/>
    <row r="88" ht="28.5" customHeight="1" x14ac:dyDescent="0.35"/>
    <row r="89" ht="28.5" customHeight="1" x14ac:dyDescent="0.35"/>
    <row r="90" ht="28.5" customHeight="1" x14ac:dyDescent="0.35"/>
    <row r="91" ht="28.5" customHeight="1" x14ac:dyDescent="0.35"/>
    <row r="92" ht="28.5" customHeight="1" x14ac:dyDescent="0.35"/>
    <row r="93" ht="28.5" customHeight="1" x14ac:dyDescent="0.35"/>
    <row r="94" ht="28.5" customHeight="1" x14ac:dyDescent="0.35"/>
    <row r="95" ht="28.5" customHeight="1" x14ac:dyDescent="0.35"/>
    <row r="96" ht="28.5" customHeight="1" x14ac:dyDescent="0.35"/>
  </sheetData>
  <mergeCells count="15">
    <mergeCell ref="H5:N5"/>
    <mergeCell ref="O5:P5"/>
    <mergeCell ref="B2:G3"/>
    <mergeCell ref="H2:P2"/>
    <mergeCell ref="H3:P3"/>
    <mergeCell ref="H4:N4"/>
    <mergeCell ref="O4:P4"/>
    <mergeCell ref="B20:G20"/>
    <mergeCell ref="B21:G21"/>
    <mergeCell ref="B8:G8"/>
    <mergeCell ref="B10:G10"/>
    <mergeCell ref="B12:G12"/>
    <mergeCell ref="B14:G14"/>
    <mergeCell ref="B16:G16"/>
    <mergeCell ref="B18:G18"/>
  </mergeCells>
  <printOptions horizontalCentered="1" verticalCentered="1"/>
  <pageMargins left="0.15748031496062992" right="0.15748031496062992" top="1.0236220472440944" bottom="0.78740157480314965" header="0.35433070866141736" footer="0.35433070866141736"/>
  <pageSetup scale="58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Inv_Eje_30 Sep FEAB</vt:lpstr>
      <vt:lpstr>'Inv_Eje_30 Sep FEAB'!Área_de_impresión</vt:lpstr>
      <vt:lpstr>'Inv_Eje_30 Sep FEAB'!Títulos_a_imprimir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2022-10-07T21:15:14Z</dcterms:created>
  <dcterms:modified xsi:type="dcterms:W3CDTF">2022-10-07T21:15:20Z</dcterms:modified>
</cp:coreProperties>
</file>