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hnas1\SUBPLA\GRUPO PROYECTOS E INVERSION\Vigencia 2022\Inversión\Informes\Informes Trimestrales para WEB\II Trimestre\"/>
    </mc:Choice>
  </mc:AlternateContent>
  <xr:revisionPtr revIDLastSave="0" documentId="13_ncr:1_{B946AF18-A386-4BD1-9EFC-A4C9DC92D2C5}" xr6:coauthVersionLast="47" xr6:coauthVersionMax="47" xr10:uidLastSave="{00000000-0000-0000-0000-000000000000}"/>
  <bookViews>
    <workbookView xWindow="-120" yWindow="-120" windowWidth="29040" windowHeight="15840" xr2:uid="{FAA19ADE-757F-449B-BF78-7A4BB0F9AAC8}"/>
  </bookViews>
  <sheets>
    <sheet name="Inv_Eje_30 Jun FGN" sheetId="1" r:id="rId1"/>
  </sheets>
  <definedNames>
    <definedName name="_xlnm.Print_Area" localSheetId="0">'Inv_Eje_30 Jun FGN'!$B$2:$P$18</definedName>
    <definedName name="_xlnm.Print_Titles" localSheetId="0">'Inv_Eje_30 Jun FGN'!$2:$6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I10" i="1"/>
  <c r="J10" i="1"/>
  <c r="L10" i="1"/>
  <c r="M10" i="1"/>
  <c r="N10" i="1"/>
  <c r="H10" i="1"/>
  <c r="K8" i="1"/>
  <c r="O8" i="1"/>
  <c r="P8" i="1"/>
  <c r="P7" i="1"/>
  <c r="O7" i="1"/>
  <c r="K7" i="1"/>
  <c r="N17" i="1" l="1"/>
  <c r="M17" i="1"/>
  <c r="L17" i="1"/>
  <c r="O17" i="1" s="1"/>
  <c r="J17" i="1"/>
  <c r="I17" i="1"/>
  <c r="H17" i="1"/>
  <c r="P16" i="1"/>
  <c r="O16" i="1"/>
  <c r="K16" i="1"/>
  <c r="K17" i="1" s="1"/>
  <c r="N15" i="1"/>
  <c r="M15" i="1"/>
  <c r="L15" i="1"/>
  <c r="J15" i="1"/>
  <c r="I15" i="1"/>
  <c r="H15" i="1"/>
  <c r="P14" i="1"/>
  <c r="O14" i="1"/>
  <c r="K14" i="1"/>
  <c r="K15" i="1" s="1"/>
  <c r="N13" i="1"/>
  <c r="M13" i="1"/>
  <c r="L13" i="1"/>
  <c r="J13" i="1"/>
  <c r="I13" i="1"/>
  <c r="P12" i="1"/>
  <c r="O12" i="1"/>
  <c r="K12" i="1"/>
  <c r="P11" i="1"/>
  <c r="O11" i="1"/>
  <c r="K11" i="1"/>
  <c r="J18" i="1"/>
  <c r="P9" i="1"/>
  <c r="O9" i="1"/>
  <c r="K9" i="1"/>
  <c r="K10" i="1" s="1"/>
  <c r="O15" i="1" l="1"/>
  <c r="O13" i="1"/>
  <c r="H18" i="1"/>
  <c r="M18" i="1"/>
  <c r="N18" i="1"/>
  <c r="I18" i="1"/>
  <c r="P17" i="1"/>
  <c r="K13" i="1"/>
  <c r="P15" i="1"/>
  <c r="L18" i="1"/>
  <c r="P13" i="1"/>
  <c r="K18" i="1"/>
  <c r="P10" i="1"/>
  <c r="O10" i="1"/>
  <c r="P18" i="1" l="1"/>
  <c r="O18" i="1"/>
</calcChain>
</file>

<file path=xl/sharedStrings.xml><?xml version="1.0" encoding="utf-8"?>
<sst xmlns="http://schemas.openxmlformats.org/spreadsheetml/2006/main" count="39" uniqueCount="33">
  <si>
    <t>FISCALÍA GENERAL DE LA NACIÓN  -  Unidad Ejecutora: 29-01-01 FISCALÍA GENERAL DE LA NACIÓN - GESTIÓN GENERAL</t>
  </si>
  <si>
    <t>PROYECTOS DE INVERSION 2022</t>
  </si>
  <si>
    <t>Fuente Información SIIF</t>
  </si>
  <si>
    <t>Millones de pesos</t>
  </si>
  <si>
    <t>Porcentajes (%)</t>
  </si>
  <si>
    <t>No. Proy.</t>
  </si>
  <si>
    <t>Código BPIN</t>
  </si>
  <si>
    <t>RUBRO</t>
  </si>
  <si>
    <t>REC</t>
  </si>
  <si>
    <t>SIT</t>
  </si>
  <si>
    <t>Nombre</t>
  </si>
  <si>
    <t>APROPIACIÓN VIGENTE</t>
  </si>
  <si>
    <t>APROPIACIÓN BLOQUEADA</t>
  </si>
  <si>
    <t>CDP</t>
  </si>
  <si>
    <t>APROPIACIÓN  DISPONIBLE</t>
  </si>
  <si>
    <t>COMPROMISOS</t>
  </si>
  <si>
    <t>OBLIGACIONES</t>
  </si>
  <si>
    <t>PAGO</t>
  </si>
  <si>
    <t>% Ejecución con respecto al compromiso</t>
  </si>
  <si>
    <t>% Ejecución con respecto a la Obligacion</t>
  </si>
  <si>
    <t>C-2901-0800-9</t>
  </si>
  <si>
    <t>CSF</t>
  </si>
  <si>
    <t>FORTALECIMIENTO DE LA CAPACIDAD TÉCNICO-CIENTÍFICA DE LOS LABORATORIOS Y GRUPOS DE CRIMINALÍSTICA DE LA FISCALÍA A NIVEL  NACIONAL</t>
  </si>
  <si>
    <t>Subtotal</t>
  </si>
  <si>
    <t>C-2901-0800-11</t>
  </si>
  <si>
    <t>FORTALECIMIENTO Y MODERNIZACIÓN TECNOLÓGICA DE LA POLICÍA JUDICIAL DE LA FGN PARA LA INVESTIGACIÓN PENAL A NIVEL NACIONAL</t>
  </si>
  <si>
    <t>C-2999-0800-15</t>
  </si>
  <si>
    <t>MEJORAMIENTO DE LA INFRAESTRUCTURA FÍSICA DE LA FISCALÍA A NIVEL  NACIONAL</t>
  </si>
  <si>
    <t>C-2999-0800-17</t>
  </si>
  <si>
    <t>FORTALECIMIENTO DE LOS SERVICIOS DE TIC EN LA IMPLEMENTACIÓN DE LA ARQUITECTURA INSTITUCIONAL DE LA FISCALÍA A NIVEL  NACIONAL</t>
  </si>
  <si>
    <t>TOTAL INVERSIÓN</t>
  </si>
  <si>
    <t>AVANCE CORRESPONDIENTE A JUNIO DE 2022</t>
  </si>
  <si>
    <t>Ejecución Presupuestal con Corte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</si>
</sst>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\ _€_-;\-* #,##0.0\ _€_-;_-* &quot;-&quot;\ _€_-;_-@_-"/>
  </numFmts>
  <fonts count="8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2D77C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1" applyFont="1" applyAlignment="1">
      <alignment horizontal="justify" vertical="center"/>
    </xf>
    <xf numFmtId="0" fontId="6" fillId="4" borderId="11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1" fontId="5" fillId="5" borderId="14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164" fontId="7" fillId="5" borderId="14" xfId="0" applyNumberFormat="1" applyFont="1" applyFill="1" applyBorder="1" applyAlignment="1">
      <alignment horizontal="right" vertical="center" wrapText="1" readingOrder="1"/>
    </xf>
    <xf numFmtId="164" fontId="7" fillId="5" borderId="14" xfId="2" applyFont="1" applyFill="1" applyBorder="1" applyAlignment="1">
      <alignment horizontal="right" vertical="center" wrapText="1"/>
    </xf>
    <xf numFmtId="10" fontId="7" fillId="5" borderId="14" xfId="1" applyNumberFormat="1" applyFont="1" applyFill="1" applyBorder="1" applyAlignment="1">
      <alignment horizontal="center" vertical="center" wrapText="1"/>
    </xf>
    <xf numFmtId="10" fontId="7" fillId="5" borderId="16" xfId="1" applyNumberFormat="1" applyFont="1" applyFill="1" applyBorder="1" applyAlignment="1">
      <alignment horizontal="center" vertical="center" wrapText="1"/>
    </xf>
    <xf numFmtId="10" fontId="6" fillId="6" borderId="14" xfId="1" applyNumberFormat="1" applyFont="1" applyFill="1" applyBorder="1" applyAlignment="1">
      <alignment horizontal="center" vertical="center" wrapText="1"/>
    </xf>
    <xf numFmtId="10" fontId="6" fillId="6" borderId="16" xfId="1" applyNumberFormat="1" applyFont="1" applyFill="1" applyBorder="1" applyAlignment="1">
      <alignment horizontal="center" vertical="center" wrapText="1"/>
    </xf>
    <xf numFmtId="164" fontId="5" fillId="5" borderId="14" xfId="2" applyFont="1" applyFill="1" applyBorder="1" applyAlignment="1">
      <alignment horizontal="right" vertical="center" wrapText="1"/>
    </xf>
    <xf numFmtId="10" fontId="5" fillId="5" borderId="14" xfId="1" applyNumberFormat="1" applyFont="1" applyFill="1" applyBorder="1" applyAlignment="1">
      <alignment horizontal="center" vertical="center" wrapText="1"/>
    </xf>
    <xf numFmtId="10" fontId="5" fillId="5" borderId="16" xfId="1" applyNumberFormat="1" applyFont="1" applyFill="1" applyBorder="1" applyAlignment="1">
      <alignment horizontal="center" vertical="center" wrapText="1"/>
    </xf>
    <xf numFmtId="165" fontId="5" fillId="5" borderId="14" xfId="2" applyNumberFormat="1" applyFont="1" applyFill="1" applyBorder="1" applyAlignment="1">
      <alignment horizontal="right" vertical="center" wrapText="1"/>
    </xf>
    <xf numFmtId="164" fontId="6" fillId="6" borderId="14" xfId="2" applyFont="1" applyFill="1" applyBorder="1" applyAlignment="1">
      <alignment horizontal="right" vertical="center" wrapText="1"/>
    </xf>
    <xf numFmtId="164" fontId="2" fillId="0" borderId="0" xfId="1" applyNumberFormat="1" applyFont="1" applyAlignment="1">
      <alignment horizontal="justify" vertical="center"/>
    </xf>
    <xf numFmtId="164" fontId="4" fillId="5" borderId="13" xfId="2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justify" vertical="center" wrapText="1"/>
    </xf>
    <xf numFmtId="0" fontId="3" fillId="0" borderId="0" xfId="1" applyFont="1" applyAlignment="1">
      <alignment horizontal="justify" vertical="center"/>
    </xf>
    <xf numFmtId="0" fontId="4" fillId="0" borderId="0" xfId="1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164" fontId="4" fillId="6" borderId="13" xfId="2" applyFont="1" applyFill="1" applyBorder="1" applyAlignment="1">
      <alignment horizontal="center" vertical="center" wrapText="1"/>
    </xf>
    <xf numFmtId="164" fontId="4" fillId="6" borderId="14" xfId="2" applyFont="1" applyFill="1" applyBorder="1" applyAlignment="1">
      <alignment horizontal="center" vertical="center" wrapText="1"/>
    </xf>
    <xf numFmtId="164" fontId="4" fillId="5" borderId="13" xfId="2" applyFont="1" applyFill="1" applyBorder="1" applyAlignment="1">
      <alignment horizontal="center" vertical="center" wrapText="1"/>
    </xf>
    <xf numFmtId="1" fontId="5" fillId="5" borderId="9" xfId="1" applyNumberFormat="1" applyFont="1" applyFill="1" applyBorder="1" applyAlignment="1">
      <alignment horizontal="center" vertical="center" wrapText="1"/>
    </xf>
    <xf numFmtId="1" fontId="5" fillId="5" borderId="17" xfId="1" applyNumberFormat="1" applyFont="1" applyFill="1" applyBorder="1" applyAlignment="1">
      <alignment horizontal="center" vertical="center" wrapText="1"/>
    </xf>
    <xf numFmtId="1" fontId="5" fillId="5" borderId="15" xfId="1" applyNumberFormat="1" applyFont="1" applyFill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6" fillId="4" borderId="12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4" fillId="6" borderId="20" xfId="1" applyFont="1" applyFill="1" applyBorder="1" applyAlignment="1">
      <alignment horizontal="center" vertical="center" wrapText="1"/>
    </xf>
    <xf numFmtId="0" fontId="4" fillId="6" borderId="21" xfId="1" applyFont="1" applyFill="1" applyBorder="1" applyAlignment="1">
      <alignment horizontal="center" vertical="center" wrapText="1"/>
    </xf>
    <xf numFmtId="164" fontId="4" fillId="6" borderId="21" xfId="2" applyFont="1" applyFill="1" applyBorder="1" applyAlignment="1">
      <alignment horizontal="right" vertical="center" wrapText="1"/>
    </xf>
    <xf numFmtId="10" fontId="4" fillId="7" borderId="21" xfId="1" applyNumberFormat="1" applyFont="1" applyFill="1" applyBorder="1" applyAlignment="1">
      <alignment horizontal="center" vertical="center" wrapText="1"/>
    </xf>
    <xf numFmtId="10" fontId="4" fillId="7" borderId="22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left" vertical="center" wrapText="1"/>
    </xf>
    <xf numFmtId="165" fontId="7" fillId="5" borderId="14" xfId="2" applyNumberFormat="1" applyFont="1" applyFill="1" applyBorder="1" applyAlignment="1">
      <alignment horizontal="right" vertical="center" wrapText="1"/>
    </xf>
    <xf numFmtId="1" fontId="5" fillId="5" borderId="14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left" vertical="center" wrapText="1"/>
    </xf>
    <xf numFmtId="164" fontId="4" fillId="6" borderId="23" xfId="2" applyFont="1" applyFill="1" applyBorder="1" applyAlignment="1">
      <alignment horizontal="center" vertical="center" wrapText="1"/>
    </xf>
    <xf numFmtId="164" fontId="4" fillId="6" borderId="24" xfId="2" applyFont="1" applyFill="1" applyBorder="1" applyAlignment="1">
      <alignment horizontal="center" vertical="center" wrapText="1"/>
    </xf>
    <xf numFmtId="164" fontId="6" fillId="6" borderId="24" xfId="2" applyFont="1" applyFill="1" applyBorder="1" applyAlignment="1">
      <alignment horizontal="right" vertical="center" wrapText="1"/>
    </xf>
    <xf numFmtId="165" fontId="6" fillId="6" borderId="24" xfId="2" applyNumberFormat="1" applyFont="1" applyFill="1" applyBorder="1" applyAlignment="1">
      <alignment horizontal="right" vertical="center" wrapText="1"/>
    </xf>
    <xf numFmtId="10" fontId="6" fillId="6" borderId="24" xfId="1" applyNumberFormat="1" applyFont="1" applyFill="1" applyBorder="1" applyAlignment="1">
      <alignment horizontal="center" vertical="center" wrapText="1"/>
    </xf>
    <xf numFmtId="10" fontId="6" fillId="6" borderId="25" xfId="1" applyNumberFormat="1" applyFont="1" applyFill="1" applyBorder="1" applyAlignment="1">
      <alignment horizontal="center" vertical="center" wrapText="1"/>
    </xf>
    <xf numFmtId="164" fontId="4" fillId="5" borderId="26" xfId="2" applyFont="1" applyFill="1" applyBorder="1" applyAlignment="1">
      <alignment horizontal="center" vertical="center" wrapText="1"/>
    </xf>
    <xf numFmtId="164" fontId="4" fillId="5" borderId="27" xfId="2" applyFont="1" applyFill="1" applyBorder="1" applyAlignment="1">
      <alignment horizontal="center" vertical="center" wrapText="1"/>
    </xf>
    <xf numFmtId="164" fontId="4" fillId="5" borderId="18" xfId="2" applyFont="1" applyFill="1" applyBorder="1" applyAlignment="1">
      <alignment horizontal="center" vertical="center" wrapText="1"/>
    </xf>
  </cellXfs>
  <cellStyles count="3">
    <cellStyle name="Millares [0] 2 2 3" xfId="2" xr:uid="{683D3CB1-BB30-46F5-811D-BF84F653745F}"/>
    <cellStyle name="Normal" xfId="0" builtinId="0"/>
    <cellStyle name="Normal 3 3" xfId="1" xr:uid="{E914DD2C-ABF7-48D8-9E9A-4E0519BDA3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3</xdr:row>
      <xdr:rowOff>64293</xdr:rowOff>
    </xdr:from>
    <xdr:to>
      <xdr:col>3</xdr:col>
      <xdr:colOff>53181</xdr:colOff>
      <xdr:row>4</xdr:row>
      <xdr:rowOff>54768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F39A86-C737-4D2C-888C-36A2980F9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1121568"/>
          <a:ext cx="1491455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8D5F5-E400-4A01-A8C4-6BA42DE4B92B}">
  <sheetPr>
    <tabColor rgb="FF92D050"/>
    <pageSetUpPr fitToPage="1"/>
  </sheetPr>
  <dimension ref="B1:P123"/>
  <sheetViews>
    <sheetView showGridLines="0" tabSelected="1" topLeftCell="B1" zoomScale="90" zoomScaleNormal="90" workbookViewId="0">
      <selection activeCell="N16" sqref="N16"/>
    </sheetView>
  </sheetViews>
  <sheetFormatPr baseColWidth="10" defaultColWidth="11.42578125" defaultRowHeight="80.25" customHeight="1" x14ac:dyDescent="0.25"/>
  <cols>
    <col min="1" max="1" width="4.85546875" style="1" customWidth="1"/>
    <col min="2" max="2" width="5.7109375" style="1" customWidth="1"/>
    <col min="3" max="3" width="16.7109375" style="1" customWidth="1"/>
    <col min="4" max="4" width="14.140625" style="1" customWidth="1"/>
    <col min="5" max="5" width="5.140625" style="1" customWidth="1"/>
    <col min="6" max="6" width="5.7109375" style="1" customWidth="1"/>
    <col min="7" max="7" width="47" style="1" customWidth="1"/>
    <col min="8" max="14" width="21.42578125" style="1" customWidth="1"/>
    <col min="15" max="15" width="15.28515625" style="1" customWidth="1"/>
    <col min="16" max="16" width="14.85546875" style="1" customWidth="1"/>
    <col min="17" max="16384" width="11.42578125" style="1"/>
  </cols>
  <sheetData>
    <row r="1" spans="2:16" ht="21.75" customHeight="1" x14ac:dyDescent="0.25"/>
    <row r="2" spans="2:16" ht="26.25" customHeight="1" x14ac:dyDescent="0.25">
      <c r="B2" s="24" t="s">
        <v>0</v>
      </c>
      <c r="C2" s="25"/>
      <c r="D2" s="25"/>
      <c r="E2" s="25"/>
      <c r="F2" s="25"/>
      <c r="G2" s="25"/>
      <c r="H2" s="26" t="s">
        <v>1</v>
      </c>
      <c r="I2" s="26"/>
      <c r="J2" s="26"/>
      <c r="K2" s="26"/>
      <c r="L2" s="26"/>
      <c r="M2" s="26"/>
      <c r="N2" s="26"/>
      <c r="O2" s="26"/>
      <c r="P2" s="26"/>
    </row>
    <row r="3" spans="2:16" ht="35.25" customHeight="1" thickBot="1" x14ac:dyDescent="0.3">
      <c r="B3" s="25"/>
      <c r="C3" s="25"/>
      <c r="D3" s="25"/>
      <c r="E3" s="25"/>
      <c r="F3" s="25"/>
      <c r="G3" s="25"/>
      <c r="H3" s="26" t="s">
        <v>31</v>
      </c>
      <c r="I3" s="26"/>
      <c r="J3" s="26"/>
      <c r="K3" s="26"/>
      <c r="L3" s="26"/>
      <c r="M3" s="26"/>
      <c r="N3" s="26"/>
      <c r="O3" s="26"/>
      <c r="P3" s="26"/>
    </row>
    <row r="4" spans="2:16" ht="33.75" customHeight="1" x14ac:dyDescent="0.25">
      <c r="H4" s="27" t="s">
        <v>2</v>
      </c>
      <c r="I4" s="28"/>
      <c r="J4" s="28"/>
      <c r="K4" s="28"/>
      <c r="L4" s="28"/>
      <c r="M4" s="28"/>
      <c r="N4" s="29"/>
      <c r="O4" s="30" t="s">
        <v>32</v>
      </c>
      <c r="P4" s="31"/>
    </row>
    <row r="5" spans="2:16" ht="25.5" customHeight="1" thickBot="1" x14ac:dyDescent="0.3">
      <c r="H5" s="19" t="s">
        <v>3</v>
      </c>
      <c r="I5" s="20"/>
      <c r="J5" s="20"/>
      <c r="K5" s="20"/>
      <c r="L5" s="20"/>
      <c r="M5" s="20"/>
      <c r="N5" s="21"/>
      <c r="O5" s="22" t="s">
        <v>4</v>
      </c>
      <c r="P5" s="23"/>
    </row>
    <row r="6" spans="2:16" ht="42.75" customHeight="1" x14ac:dyDescent="0.25">
      <c r="B6" s="2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41" t="s">
        <v>10</v>
      </c>
      <c r="H6" s="3" t="s">
        <v>11</v>
      </c>
      <c r="I6" s="3" t="s">
        <v>12</v>
      </c>
      <c r="J6" s="3" t="s">
        <v>13</v>
      </c>
      <c r="K6" s="3" t="s">
        <v>14</v>
      </c>
      <c r="L6" s="3" t="s">
        <v>15</v>
      </c>
      <c r="M6" s="3" t="s">
        <v>16</v>
      </c>
      <c r="N6" s="3" t="s">
        <v>17</v>
      </c>
      <c r="O6" s="3" t="s">
        <v>18</v>
      </c>
      <c r="P6" s="42" t="s">
        <v>19</v>
      </c>
    </row>
    <row r="7" spans="2:16" ht="30.75" customHeight="1" x14ac:dyDescent="0.25">
      <c r="B7" s="59">
        <v>1</v>
      </c>
      <c r="C7" s="35">
        <v>2018011000817</v>
      </c>
      <c r="D7" s="38" t="s">
        <v>20</v>
      </c>
      <c r="E7" s="5">
        <v>11</v>
      </c>
      <c r="F7" s="38" t="s">
        <v>21</v>
      </c>
      <c r="G7" s="48" t="s">
        <v>22</v>
      </c>
      <c r="H7" s="7">
        <v>1725635000</v>
      </c>
      <c r="I7" s="12">
        <v>0</v>
      </c>
      <c r="J7" s="6">
        <v>0</v>
      </c>
      <c r="K7" s="7">
        <f>+H7-I7-J7</f>
        <v>1725635000</v>
      </c>
      <c r="L7" s="6">
        <v>0</v>
      </c>
      <c r="M7" s="7">
        <v>0</v>
      </c>
      <c r="N7" s="7">
        <v>0</v>
      </c>
      <c r="O7" s="8">
        <f>+L7/H7</f>
        <v>0</v>
      </c>
      <c r="P7" s="9">
        <f>+M7/H7</f>
        <v>0</v>
      </c>
    </row>
    <row r="8" spans="2:16" ht="30.75" customHeight="1" x14ac:dyDescent="0.25">
      <c r="B8" s="60"/>
      <c r="C8" s="36"/>
      <c r="D8" s="39"/>
      <c r="E8" s="5">
        <v>13</v>
      </c>
      <c r="F8" s="39"/>
      <c r="G8" s="48"/>
      <c r="H8" s="7">
        <v>5000000000</v>
      </c>
      <c r="I8" s="12">
        <v>0</v>
      </c>
      <c r="J8" s="6">
        <v>0</v>
      </c>
      <c r="K8" s="7">
        <f>+H8-I8-J8</f>
        <v>5000000000</v>
      </c>
      <c r="L8" s="6">
        <v>0</v>
      </c>
      <c r="M8" s="7">
        <v>0</v>
      </c>
      <c r="N8" s="7">
        <v>0</v>
      </c>
      <c r="O8" s="8">
        <f>+L8/H8</f>
        <v>0</v>
      </c>
      <c r="P8" s="9">
        <f>+M8/H8</f>
        <v>0</v>
      </c>
    </row>
    <row r="9" spans="2:16" ht="30.75" customHeight="1" x14ac:dyDescent="0.25">
      <c r="B9" s="61"/>
      <c r="C9" s="37"/>
      <c r="D9" s="40"/>
      <c r="E9" s="5">
        <v>16</v>
      </c>
      <c r="F9" s="40"/>
      <c r="G9" s="48"/>
      <c r="H9" s="7">
        <v>13000000000</v>
      </c>
      <c r="I9" s="12"/>
      <c r="J9" s="6">
        <v>12122625040.85</v>
      </c>
      <c r="K9" s="7">
        <f>+H9-I9-J9</f>
        <v>877374959.14999962</v>
      </c>
      <c r="L9" s="6">
        <v>10420655508.85</v>
      </c>
      <c r="M9" s="7">
        <v>1510418647.4100001</v>
      </c>
      <c r="N9" s="7">
        <v>1510418647.4100001</v>
      </c>
      <c r="O9" s="8">
        <f>+L9/H9</f>
        <v>0.80158888529615391</v>
      </c>
      <c r="P9" s="9">
        <f>+M9/H9</f>
        <v>0.11618604980076924</v>
      </c>
    </row>
    <row r="10" spans="2:16" ht="17.25" customHeight="1" x14ac:dyDescent="0.25">
      <c r="B10" s="32" t="s">
        <v>23</v>
      </c>
      <c r="C10" s="33"/>
      <c r="D10" s="33"/>
      <c r="E10" s="33"/>
      <c r="F10" s="33"/>
      <c r="G10" s="33"/>
      <c r="H10" s="16">
        <f>SUM(H7:H9)</f>
        <v>19725635000</v>
      </c>
      <c r="I10" s="16">
        <f t="shared" ref="I10:N10" si="0">SUM(I7:I9)</f>
        <v>0</v>
      </c>
      <c r="J10" s="16">
        <f t="shared" si="0"/>
        <v>12122625040.85</v>
      </c>
      <c r="K10" s="16">
        <f t="shared" si="0"/>
        <v>7603009959.1499996</v>
      </c>
      <c r="L10" s="16">
        <f t="shared" si="0"/>
        <v>10420655508.85</v>
      </c>
      <c r="M10" s="16">
        <f t="shared" si="0"/>
        <v>1510418647.4100001</v>
      </c>
      <c r="N10" s="16">
        <f t="shared" si="0"/>
        <v>1510418647.4100001</v>
      </c>
      <c r="O10" s="10">
        <f t="shared" ref="O10:O18" si="1">+L10/H10</f>
        <v>0.52827985050164417</v>
      </c>
      <c r="P10" s="11">
        <f t="shared" ref="P10:P18" si="2">+M10/H10</f>
        <v>7.6571357394071227E-2</v>
      </c>
    </row>
    <row r="11" spans="2:16" ht="27.75" customHeight="1" x14ac:dyDescent="0.25">
      <c r="B11" s="34">
        <v>2</v>
      </c>
      <c r="C11" s="50">
        <v>2018011000994</v>
      </c>
      <c r="D11" s="51" t="s">
        <v>24</v>
      </c>
      <c r="E11" s="5">
        <v>11</v>
      </c>
      <c r="F11" s="51" t="s">
        <v>21</v>
      </c>
      <c r="G11" s="48" t="s">
        <v>25</v>
      </c>
      <c r="H11" s="12">
        <v>8274365000</v>
      </c>
      <c r="I11" s="12">
        <v>0</v>
      </c>
      <c r="J11" s="12">
        <v>7398924264</v>
      </c>
      <c r="K11" s="12">
        <f>+H11-I11-J11</f>
        <v>875440736</v>
      </c>
      <c r="L11" s="12">
        <v>2720071361</v>
      </c>
      <c r="M11" s="12">
        <v>922201115</v>
      </c>
      <c r="N11" s="12">
        <v>922201115</v>
      </c>
      <c r="O11" s="13">
        <f>+L11/H11</f>
        <v>0.32873475620183545</v>
      </c>
      <c r="P11" s="14">
        <f>+M11/H11</f>
        <v>0.1114527960755901</v>
      </c>
    </row>
    <row r="12" spans="2:16" ht="27.75" customHeight="1" x14ac:dyDescent="0.25">
      <c r="B12" s="34"/>
      <c r="C12" s="50"/>
      <c r="D12" s="51"/>
      <c r="E12" s="5">
        <v>16</v>
      </c>
      <c r="F12" s="51"/>
      <c r="G12" s="48"/>
      <c r="H12" s="12">
        <v>28005460000</v>
      </c>
      <c r="I12" s="12">
        <v>0</v>
      </c>
      <c r="J12" s="12">
        <v>23943631684.669998</v>
      </c>
      <c r="K12" s="12">
        <f>+H12-I12-J12</f>
        <v>4061828315.3300018</v>
      </c>
      <c r="L12" s="12">
        <v>5686559640.6700001</v>
      </c>
      <c r="M12" s="15">
        <v>4902784100.5</v>
      </c>
      <c r="N12" s="15">
        <v>4044471275.5</v>
      </c>
      <c r="O12" s="13">
        <f>+L12/H12</f>
        <v>0.20305182063319083</v>
      </c>
      <c r="P12" s="14">
        <f>+M12/H12</f>
        <v>0.17506529442830077</v>
      </c>
    </row>
    <row r="13" spans="2:16" ht="17.25" customHeight="1" x14ac:dyDescent="0.25">
      <c r="B13" s="32" t="s">
        <v>23</v>
      </c>
      <c r="C13" s="33"/>
      <c r="D13" s="33"/>
      <c r="E13" s="33"/>
      <c r="F13" s="33"/>
      <c r="G13" s="33"/>
      <c r="H13" s="16">
        <f>SUM(H11:H12)</f>
        <v>36279825000</v>
      </c>
      <c r="I13" s="16">
        <f>SUM(I11:I12)</f>
        <v>0</v>
      </c>
      <c r="J13" s="16">
        <f>SUM(J11:J12)</f>
        <v>31342555948.669998</v>
      </c>
      <c r="K13" s="16">
        <f>SUM(K11:K12)</f>
        <v>4937269051.3300018</v>
      </c>
      <c r="L13" s="16">
        <f>SUM(L11:L12)</f>
        <v>8406631001.6700001</v>
      </c>
      <c r="M13" s="16">
        <f>SUM(M11:M12)</f>
        <v>5824985215.5</v>
      </c>
      <c r="N13" s="16">
        <f>SUM(N11:N12)</f>
        <v>4966672390.5</v>
      </c>
      <c r="O13" s="10">
        <f>+L13/H13</f>
        <v>0.23171641543667865</v>
      </c>
      <c r="P13" s="11">
        <f t="shared" si="2"/>
        <v>0.16055714754688039</v>
      </c>
    </row>
    <row r="14" spans="2:16" ht="41.25" customHeight="1" x14ac:dyDescent="0.25">
      <c r="B14" s="18">
        <v>3</v>
      </c>
      <c r="C14" s="4">
        <v>2018011000521</v>
      </c>
      <c r="D14" s="5" t="s">
        <v>26</v>
      </c>
      <c r="E14" s="5">
        <v>11</v>
      </c>
      <c r="F14" s="5" t="s">
        <v>21</v>
      </c>
      <c r="G14" s="52" t="s">
        <v>27</v>
      </c>
      <c r="H14" s="7">
        <v>10000000000</v>
      </c>
      <c r="I14" s="49"/>
      <c r="J14" s="6">
        <v>9966084635</v>
      </c>
      <c r="K14" s="7">
        <f>+H14-I14-J14</f>
        <v>33915365</v>
      </c>
      <c r="L14" s="6">
        <v>5650000000</v>
      </c>
      <c r="M14" s="7">
        <v>404239977.81</v>
      </c>
      <c r="N14" s="7">
        <v>404239977.81</v>
      </c>
      <c r="O14" s="8">
        <f t="shared" ref="O14:O15" si="3">+L14/H14</f>
        <v>0.56499999999999995</v>
      </c>
      <c r="P14" s="9">
        <f t="shared" si="2"/>
        <v>4.0423997780999997E-2</v>
      </c>
    </row>
    <row r="15" spans="2:16" ht="17.25" customHeight="1" x14ac:dyDescent="0.25">
      <c r="B15" s="32" t="s">
        <v>23</v>
      </c>
      <c r="C15" s="33"/>
      <c r="D15" s="33"/>
      <c r="E15" s="33"/>
      <c r="F15" s="33"/>
      <c r="G15" s="33"/>
      <c r="H15" s="16">
        <f>SUM(H14)</f>
        <v>10000000000</v>
      </c>
      <c r="I15" s="16">
        <f t="shared" ref="I15:N15" si="4">SUM(I14)</f>
        <v>0</v>
      </c>
      <c r="J15" s="16">
        <f t="shared" si="4"/>
        <v>9966084635</v>
      </c>
      <c r="K15" s="16">
        <f t="shared" si="4"/>
        <v>33915365</v>
      </c>
      <c r="L15" s="16">
        <f t="shared" si="4"/>
        <v>5650000000</v>
      </c>
      <c r="M15" s="16">
        <f t="shared" si="4"/>
        <v>404239977.81</v>
      </c>
      <c r="N15" s="16">
        <f t="shared" si="4"/>
        <v>404239977.81</v>
      </c>
      <c r="O15" s="10">
        <f t="shared" si="3"/>
        <v>0.56499999999999995</v>
      </c>
      <c r="P15" s="11">
        <f t="shared" si="2"/>
        <v>4.0423997780999997E-2</v>
      </c>
    </row>
    <row r="16" spans="2:16" ht="51.75" customHeight="1" x14ac:dyDescent="0.25">
      <c r="B16" s="18">
        <v>4</v>
      </c>
      <c r="C16" s="4">
        <v>2018011000820</v>
      </c>
      <c r="D16" s="5" t="s">
        <v>28</v>
      </c>
      <c r="E16" s="5">
        <v>16</v>
      </c>
      <c r="F16" s="5" t="s">
        <v>21</v>
      </c>
      <c r="G16" s="52" t="s">
        <v>29</v>
      </c>
      <c r="H16" s="12">
        <v>73350540001</v>
      </c>
      <c r="I16" s="12"/>
      <c r="J16" s="12">
        <v>72456533828.529999</v>
      </c>
      <c r="K16" s="12">
        <f>+H16-I16-J16</f>
        <v>894006172.47000122</v>
      </c>
      <c r="L16" s="12">
        <v>66031581646.279999</v>
      </c>
      <c r="M16" s="12">
        <v>31592559131.130001</v>
      </c>
      <c r="N16" s="12">
        <v>31582154383.130001</v>
      </c>
      <c r="O16" s="13">
        <f t="shared" si="1"/>
        <v>0.90021943458602727</v>
      </c>
      <c r="P16" s="14">
        <f t="shared" si="2"/>
        <v>0.43070656508730942</v>
      </c>
    </row>
    <row r="17" spans="2:16" ht="18" customHeight="1" thickBot="1" x14ac:dyDescent="0.3">
      <c r="B17" s="53" t="s">
        <v>23</v>
      </c>
      <c r="C17" s="54"/>
      <c r="D17" s="54"/>
      <c r="E17" s="54"/>
      <c r="F17" s="54"/>
      <c r="G17" s="54"/>
      <c r="H17" s="55">
        <f t="shared" ref="H17:N17" si="5">SUM(H16:H16)</f>
        <v>73350540001</v>
      </c>
      <c r="I17" s="56">
        <f t="shared" si="5"/>
        <v>0</v>
      </c>
      <c r="J17" s="55">
        <f t="shared" si="5"/>
        <v>72456533828.529999</v>
      </c>
      <c r="K17" s="55">
        <f t="shared" si="5"/>
        <v>894006172.47000122</v>
      </c>
      <c r="L17" s="55">
        <f t="shared" si="5"/>
        <v>66031581646.279999</v>
      </c>
      <c r="M17" s="55">
        <f t="shared" si="5"/>
        <v>31592559131.130001</v>
      </c>
      <c r="N17" s="55">
        <f t="shared" si="5"/>
        <v>31582154383.130001</v>
      </c>
      <c r="O17" s="57">
        <f t="shared" si="1"/>
        <v>0.90021943458602727</v>
      </c>
      <c r="P17" s="58">
        <f t="shared" si="2"/>
        <v>0.43070656508730942</v>
      </c>
    </row>
    <row r="18" spans="2:16" ht="18.75" customHeight="1" thickBot="1" x14ac:dyDescent="0.3">
      <c r="B18" s="43" t="s">
        <v>30</v>
      </c>
      <c r="C18" s="44"/>
      <c r="D18" s="44"/>
      <c r="E18" s="44"/>
      <c r="F18" s="44"/>
      <c r="G18" s="44"/>
      <c r="H18" s="45">
        <f>+H10+H13+H15+H17</f>
        <v>139356000001</v>
      </c>
      <c r="I18" s="45">
        <f>+I10+I13+I15+I17</f>
        <v>0</v>
      </c>
      <c r="J18" s="45">
        <f>+J10+J13+J15+J17</f>
        <v>125887799453.04999</v>
      </c>
      <c r="K18" s="45">
        <f>+K10+K13+K15+K17</f>
        <v>13468200547.950003</v>
      </c>
      <c r="L18" s="45">
        <f>+L10+L13+L15+L17</f>
        <v>90508868156.800003</v>
      </c>
      <c r="M18" s="45">
        <f>+M10+M13+M15+M17</f>
        <v>39332202971.849998</v>
      </c>
      <c r="N18" s="45">
        <f>+N10+N13+N15+N17</f>
        <v>38463485398.849998</v>
      </c>
      <c r="O18" s="46">
        <f t="shared" si="1"/>
        <v>0.64947952119858865</v>
      </c>
      <c r="P18" s="47">
        <f t="shared" si="2"/>
        <v>0.28224262300559544</v>
      </c>
    </row>
    <row r="19" spans="2:16" ht="40.5" customHeight="1" x14ac:dyDescent="0.25">
      <c r="K19" s="17"/>
    </row>
    <row r="20" spans="2:16" ht="28.5" customHeight="1" x14ac:dyDescent="0.25"/>
    <row r="21" spans="2:16" ht="28.5" customHeight="1" x14ac:dyDescent="0.25"/>
    <row r="22" spans="2:16" ht="28.5" customHeight="1" x14ac:dyDescent="0.25"/>
    <row r="23" spans="2:16" ht="28.5" customHeight="1" x14ac:dyDescent="0.25"/>
    <row r="24" spans="2:16" ht="28.5" customHeight="1" x14ac:dyDescent="0.25"/>
    <row r="25" spans="2:16" ht="28.5" customHeight="1" x14ac:dyDescent="0.25"/>
    <row r="26" spans="2:16" ht="28.5" customHeight="1" x14ac:dyDescent="0.25"/>
    <row r="27" spans="2:16" ht="28.5" customHeight="1" x14ac:dyDescent="0.25"/>
    <row r="28" spans="2:16" ht="28.5" customHeight="1" x14ac:dyDescent="0.25"/>
    <row r="29" spans="2:16" ht="28.5" customHeight="1" x14ac:dyDescent="0.25"/>
    <row r="30" spans="2:16" ht="28.5" customHeight="1" x14ac:dyDescent="0.25"/>
    <row r="31" spans="2:16" ht="28.5" customHeight="1" x14ac:dyDescent="0.25"/>
    <row r="32" spans="2:16" ht="28.5" customHeight="1" x14ac:dyDescent="0.25"/>
    <row r="33" ht="28.5" customHeight="1" x14ac:dyDescent="0.25"/>
    <row r="34" ht="28.5" customHeight="1" x14ac:dyDescent="0.25"/>
    <row r="35" ht="28.5" customHeight="1" x14ac:dyDescent="0.25"/>
    <row r="36" ht="28.5" customHeight="1" x14ac:dyDescent="0.25"/>
    <row r="37" ht="28.5" customHeight="1" x14ac:dyDescent="0.25"/>
    <row r="38" ht="28.5" customHeight="1" x14ac:dyDescent="0.25"/>
    <row r="39" ht="28.5" customHeight="1" x14ac:dyDescent="0.25"/>
    <row r="40" ht="28.5" customHeight="1" x14ac:dyDescent="0.25"/>
    <row r="41" ht="28.5" customHeight="1" x14ac:dyDescent="0.25"/>
    <row r="42" ht="28.5" customHeight="1" x14ac:dyDescent="0.25"/>
    <row r="43" ht="28.5" customHeight="1" x14ac:dyDescent="0.25"/>
    <row r="44" ht="28.5" customHeight="1" x14ac:dyDescent="0.25"/>
    <row r="45" ht="28.5" customHeight="1" x14ac:dyDescent="0.25"/>
    <row r="46" ht="28.5" customHeight="1" x14ac:dyDescent="0.25"/>
    <row r="47" ht="28.5" customHeight="1" x14ac:dyDescent="0.25"/>
    <row r="48" ht="28.5" customHeight="1" x14ac:dyDescent="0.25"/>
    <row r="49" ht="28.5" customHeight="1" x14ac:dyDescent="0.25"/>
    <row r="50" ht="28.5" customHeight="1" x14ac:dyDescent="0.25"/>
    <row r="51" ht="28.5" customHeight="1" x14ac:dyDescent="0.25"/>
    <row r="52" ht="28.5" customHeight="1" x14ac:dyDescent="0.25"/>
    <row r="53" ht="28.5" customHeight="1" x14ac:dyDescent="0.25"/>
    <row r="54" ht="28.5" customHeight="1" x14ac:dyDescent="0.25"/>
    <row r="55" ht="28.5" customHeight="1" x14ac:dyDescent="0.25"/>
    <row r="56" ht="28.5" customHeight="1" x14ac:dyDescent="0.25"/>
    <row r="57" ht="28.5" customHeight="1" x14ac:dyDescent="0.25"/>
    <row r="58" ht="28.5" customHeight="1" x14ac:dyDescent="0.25"/>
    <row r="59" ht="28.5" customHeight="1" x14ac:dyDescent="0.25"/>
    <row r="60" ht="28.5" customHeight="1" x14ac:dyDescent="0.25"/>
    <row r="61" ht="28.5" customHeight="1" x14ac:dyDescent="0.25"/>
    <row r="62" ht="28.5" customHeight="1" x14ac:dyDescent="0.25"/>
    <row r="63" ht="28.5" customHeight="1" x14ac:dyDescent="0.25"/>
    <row r="64" ht="28.5" customHeight="1" x14ac:dyDescent="0.25"/>
    <row r="65" ht="28.5" customHeight="1" x14ac:dyDescent="0.25"/>
    <row r="66" ht="28.5" customHeight="1" x14ac:dyDescent="0.25"/>
    <row r="67" ht="28.5" customHeight="1" x14ac:dyDescent="0.25"/>
    <row r="68" ht="28.5" customHeight="1" x14ac:dyDescent="0.25"/>
    <row r="69" ht="28.5" customHeight="1" x14ac:dyDescent="0.25"/>
    <row r="70" ht="28.5" customHeight="1" x14ac:dyDescent="0.25"/>
    <row r="71" ht="28.5" customHeight="1" x14ac:dyDescent="0.25"/>
    <row r="72" ht="28.5" customHeight="1" x14ac:dyDescent="0.25"/>
    <row r="73" ht="28.5" customHeight="1" x14ac:dyDescent="0.25"/>
    <row r="74" ht="28.5" customHeight="1" x14ac:dyDescent="0.25"/>
    <row r="75" ht="28.5" customHeight="1" x14ac:dyDescent="0.25"/>
    <row r="76" ht="28.5" customHeight="1" x14ac:dyDescent="0.25"/>
    <row r="77" ht="28.5" customHeight="1" x14ac:dyDescent="0.25"/>
    <row r="78" ht="28.5" customHeight="1" x14ac:dyDescent="0.25"/>
    <row r="79" ht="28.5" customHeight="1" x14ac:dyDescent="0.25"/>
    <row r="80" ht="28.5" customHeight="1" x14ac:dyDescent="0.25"/>
    <row r="81" ht="28.5" customHeight="1" x14ac:dyDescent="0.25"/>
    <row r="82" ht="28.5" customHeight="1" x14ac:dyDescent="0.25"/>
    <row r="83" ht="28.5" customHeight="1" x14ac:dyDescent="0.25"/>
    <row r="84" ht="28.5" customHeight="1" x14ac:dyDescent="0.25"/>
    <row r="85" ht="28.5" customHeight="1" x14ac:dyDescent="0.25"/>
    <row r="86" ht="28.5" customHeight="1" x14ac:dyDescent="0.25"/>
    <row r="87" ht="28.5" customHeight="1" x14ac:dyDescent="0.25"/>
    <row r="88" ht="28.5" customHeight="1" x14ac:dyDescent="0.25"/>
    <row r="89" ht="28.5" customHeight="1" x14ac:dyDescent="0.25"/>
    <row r="90" ht="28.5" customHeight="1" x14ac:dyDescent="0.25"/>
    <row r="91" ht="28.5" customHeight="1" x14ac:dyDescent="0.25"/>
    <row r="92" ht="28.5" customHeight="1" x14ac:dyDescent="0.25"/>
    <row r="93" ht="28.5" customHeight="1" x14ac:dyDescent="0.25"/>
    <row r="94" ht="28.5" customHeight="1" x14ac:dyDescent="0.25"/>
    <row r="95" ht="28.5" customHeight="1" x14ac:dyDescent="0.25"/>
    <row r="96" ht="28.5" customHeight="1" x14ac:dyDescent="0.25"/>
    <row r="97" ht="28.5" customHeight="1" x14ac:dyDescent="0.25"/>
    <row r="98" ht="28.5" customHeight="1" x14ac:dyDescent="0.25"/>
    <row r="99" ht="28.5" customHeight="1" x14ac:dyDescent="0.25"/>
    <row r="100" ht="28.5" customHeight="1" x14ac:dyDescent="0.25"/>
    <row r="101" ht="28.5" customHeight="1" x14ac:dyDescent="0.25"/>
    <row r="102" ht="28.5" customHeight="1" x14ac:dyDescent="0.25"/>
    <row r="103" ht="28.5" customHeight="1" x14ac:dyDescent="0.25"/>
    <row r="104" ht="28.5" customHeight="1" x14ac:dyDescent="0.25"/>
    <row r="105" ht="28.5" customHeight="1" x14ac:dyDescent="0.25"/>
    <row r="106" ht="28.5" customHeight="1" x14ac:dyDescent="0.25"/>
    <row r="107" ht="28.5" customHeight="1" x14ac:dyDescent="0.25"/>
    <row r="108" ht="28.5" customHeight="1" x14ac:dyDescent="0.25"/>
    <row r="109" ht="28.5" customHeight="1" x14ac:dyDescent="0.25"/>
    <row r="110" ht="28.5" customHeight="1" x14ac:dyDescent="0.25"/>
    <row r="111" ht="28.5" customHeight="1" x14ac:dyDescent="0.25"/>
    <row r="112" ht="28.5" customHeight="1" x14ac:dyDescent="0.25"/>
    <row r="113" ht="28.5" customHeight="1" x14ac:dyDescent="0.25"/>
    <row r="114" ht="28.5" customHeight="1" x14ac:dyDescent="0.25"/>
    <row r="115" ht="28.5" customHeight="1" x14ac:dyDescent="0.25"/>
    <row r="116" ht="28.5" customHeight="1" x14ac:dyDescent="0.25"/>
    <row r="117" ht="28.5" customHeight="1" x14ac:dyDescent="0.25"/>
    <row r="118" ht="28.5" customHeight="1" x14ac:dyDescent="0.25"/>
    <row r="119" ht="28.5" customHeight="1" x14ac:dyDescent="0.25"/>
    <row r="120" ht="28.5" customHeight="1" x14ac:dyDescent="0.25"/>
    <row r="121" ht="28.5" customHeight="1" x14ac:dyDescent="0.25"/>
    <row r="122" ht="28.5" customHeight="1" x14ac:dyDescent="0.25"/>
    <row r="123" ht="28.5" customHeight="1" x14ac:dyDescent="0.25"/>
  </sheetData>
  <mergeCells count="22">
    <mergeCell ref="G7:G9"/>
    <mergeCell ref="B7:B9"/>
    <mergeCell ref="C7:C9"/>
    <mergeCell ref="D7:D9"/>
    <mergeCell ref="F7:F9"/>
    <mergeCell ref="B13:G13"/>
    <mergeCell ref="B15:G15"/>
    <mergeCell ref="B17:G17"/>
    <mergeCell ref="B18:G18"/>
    <mergeCell ref="B10:G10"/>
    <mergeCell ref="B11:B12"/>
    <mergeCell ref="C11:C12"/>
    <mergeCell ref="D11:D12"/>
    <mergeCell ref="F11:F12"/>
    <mergeCell ref="G11:G12"/>
    <mergeCell ref="H5:N5"/>
    <mergeCell ref="O5:P5"/>
    <mergeCell ref="B2:G3"/>
    <mergeCell ref="H2:P2"/>
    <mergeCell ref="H3:P3"/>
    <mergeCell ref="H4:N4"/>
    <mergeCell ref="O4:P4"/>
  </mergeCells>
  <printOptions horizontalCentered="1" verticalCentered="1"/>
  <pageMargins left="0.15748031496062992" right="0.15748031496062992" top="1.0236220472440944" bottom="0.78740157480314965" header="0.35433070866141736" footer="0.35433070866141736"/>
  <pageSetup scale="49" orientation="landscape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Inv_Eje_30 Jun FGN</vt:lpstr>
      <vt:lpstr>'Inv_Eje_30 Jun FGN'!Área_de_impresión</vt:lpstr>
      <vt:lpstr>'Inv_Eje_30 Jun FGN'!Títulos_a_imprimir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Mauricio Castaño Quintero</dc:creator>
  <cp:lastModifiedBy>Alex Mauricio Castaño Quintero</cp:lastModifiedBy>
  <dcterms:created xsi:type="dcterms:W3CDTF">2022-04-18T17:30:57Z</dcterms:created>
  <dcterms:modified xsi:type="dcterms:W3CDTF">2022-07-05T15:13:11Z</dcterms:modified>
</cp:coreProperties>
</file>