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nas1\SUBPLA\GRUPO PROYECTOS E INVERSION\Vigencia 2022\Inversión\Informes\Informes Trimestrales para WEB\II Trimestre\"/>
    </mc:Choice>
  </mc:AlternateContent>
  <xr:revisionPtr revIDLastSave="0" documentId="13_ncr:1_{EA884B15-067F-4A8C-99F6-12DD9D40A82A}" xr6:coauthVersionLast="47" xr6:coauthVersionMax="47" xr10:uidLastSave="{00000000-0000-0000-0000-000000000000}"/>
  <bookViews>
    <workbookView xWindow="-120" yWindow="-120" windowWidth="29040" windowHeight="15840" xr2:uid="{C32CF756-CBEE-4F7D-96CF-F3EA12A77703}"/>
  </bookViews>
  <sheets>
    <sheet name="Inv_Eje_30 Jun FEAB" sheetId="1" r:id="rId1"/>
  </sheets>
  <definedNames>
    <definedName name="_xlnm.Print_Area" localSheetId="0">'Inv_Eje_30 Jun FEAB'!$B$2:$P$19</definedName>
    <definedName name="_xlnm.Print_Titles" localSheetId="0">'Inv_Eje_30 Jun FEAB'!$2:$6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N18" i="1"/>
  <c r="M18" i="1"/>
  <c r="P18" i="1" s="1"/>
  <c r="L18" i="1"/>
  <c r="O18" i="1" s="1"/>
  <c r="J18" i="1"/>
  <c r="I18" i="1"/>
  <c r="H18" i="1"/>
  <c r="P17" i="1"/>
  <c r="O17" i="1"/>
  <c r="K17" i="1"/>
  <c r="K18" i="1" s="1"/>
  <c r="O16" i="1"/>
  <c r="N16" i="1"/>
  <c r="M16" i="1"/>
  <c r="P16" i="1" s="1"/>
  <c r="L16" i="1"/>
  <c r="K16" i="1"/>
  <c r="J16" i="1"/>
  <c r="I16" i="1"/>
  <c r="H16" i="1"/>
  <c r="P15" i="1"/>
  <c r="O15" i="1"/>
  <c r="K15" i="1"/>
  <c r="N14" i="1"/>
  <c r="M14" i="1"/>
  <c r="P14" i="1" s="1"/>
  <c r="L14" i="1"/>
  <c r="O14" i="1" s="1"/>
  <c r="J14" i="1"/>
  <c r="I14" i="1"/>
  <c r="H14" i="1"/>
  <c r="P13" i="1"/>
  <c r="O13" i="1"/>
  <c r="K13" i="1"/>
  <c r="K14" i="1" s="1"/>
  <c r="N12" i="1"/>
  <c r="M12" i="1"/>
  <c r="P12" i="1" s="1"/>
  <c r="L12" i="1"/>
  <c r="O12" i="1" s="1"/>
  <c r="J12" i="1"/>
  <c r="I12" i="1"/>
  <c r="H12" i="1"/>
  <c r="P11" i="1"/>
  <c r="O11" i="1"/>
  <c r="K11" i="1"/>
  <c r="K12" i="1" s="1"/>
  <c r="N10" i="1"/>
  <c r="M10" i="1"/>
  <c r="P10" i="1" s="1"/>
  <c r="L10" i="1"/>
  <c r="O10" i="1" s="1"/>
  <c r="J10" i="1"/>
  <c r="I10" i="1"/>
  <c r="H10" i="1"/>
  <c r="P9" i="1"/>
  <c r="O9" i="1"/>
  <c r="K9" i="1"/>
  <c r="K10" i="1" s="1"/>
  <c r="O8" i="1"/>
  <c r="N8" i="1"/>
  <c r="M8" i="1"/>
  <c r="P8" i="1" s="1"/>
  <c r="L8" i="1"/>
  <c r="J8" i="1"/>
  <c r="I8" i="1"/>
  <c r="H8" i="1"/>
  <c r="H19" i="1" s="1"/>
  <c r="P7" i="1"/>
  <c r="O7" i="1"/>
  <c r="K7" i="1"/>
  <c r="K8" i="1" s="1"/>
  <c r="N19" i="1" l="1"/>
  <c r="J19" i="1"/>
  <c r="M19" i="1"/>
  <c r="P19" i="1" s="1"/>
  <c r="L19" i="1"/>
  <c r="O19" i="1" s="1"/>
  <c r="K19" i="1"/>
</calcChain>
</file>

<file path=xl/sharedStrings.xml><?xml version="1.0" encoding="utf-8"?>
<sst xmlns="http://schemas.openxmlformats.org/spreadsheetml/2006/main" count="47" uniqueCount="37">
  <si>
    <t xml:space="preserve">FEAB -  Unidad Ejecutora: 29-04-00 FONDO ESPECIAL PARA LA ADMINISTRACIÓN DE BIENES DE LA FISCALIA </t>
  </si>
  <si>
    <t>PROYECTOS DE INVERSION 2022</t>
  </si>
  <si>
    <t>Fuente Información SIIF</t>
  </si>
  <si>
    <t>Millones de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</si>
  <si>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</si>
  <si>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</si>
  <si>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</si>
  <si>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</si>
  <si>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</si>
  <si>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</si>
  <si>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</si>
  <si>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</si>
  <si>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</si>
  <si>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</si>
  <si>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</si>
  <si>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</si>
  <si>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</si>
  <si>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</si>
  <si>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</si>
  <si>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</si>
  <si>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C-2901-0800-4</t>
  </si>
  <si>
    <t>CSF</t>
  </si>
  <si>
    <t>FORTALECIMIENTO DE LA CAPACIDAD TÉCNICO-CIENTÍFICA DE LOS LABORATORIOS Y GRUPOS DE CRIMINALÍSTICA DE LA FISCALÍA A NIVEL  NACIONAL</t>
  </si>
  <si>
    <t>Subtotal</t>
  </si>
  <si>
    <t>C-2901-0800-5</t>
  </si>
  <si>
    <t>FORTALECIMIENTO Y MODERNIZACIÓN TECNOLÓGICA DE LA POLICÍA JUDICIAL DE LA FGN PARA LA INVESTIGACIÓN PENAL A NIVEL NACIONAL</t>
  </si>
  <si>
    <t>C-2901-0800-6</t>
  </si>
  <si>
    <t>FORTALECIMIENTO DE LAS INVESTIGACIONES DE LOS DELITOS CONTRA LOS RECURSOS NATURALES Y EL MEDIO AMBIENTE ADELANTADAS POR LA FISCALÍA A NIVEL  NACIONAL</t>
  </si>
  <si>
    <t>C-2999-0800-4</t>
  </si>
  <si>
    <t>FORTALECIMIENTO DEL CONOCIMIENTO Y COMPETENCIAS DE LOS SERVIDORES DE LA FISCALÍA GENERAL DE LA NACIÓN BOGOTÁ</t>
  </si>
  <si>
    <t>C-2999-0800-5</t>
  </si>
  <si>
    <t>MEJORAMIENTO DE LA INFRAESTRUCTURA FÍSICA DE LA FISCALÍA A NIVEL  NACIONAL</t>
  </si>
  <si>
    <t>C-2999-0800-6</t>
  </si>
  <si>
    <t>AMPLIACION DE LA INFRAESTRUCTURA FISICA EN LA FISCALIA GENERAL DE LA NACION A NIVEL NACIONAL</t>
  </si>
  <si>
    <t>TOTAL INVERSIÓN</t>
  </si>
  <si>
    <t>AVANCE CORRESPONDIENTE A JUNIO DE 2022</t>
  </si>
  <si>
    <t>Ejecución Presupuestal con Corte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</si>
</sst>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0_ ;\-0\ "/>
    <numFmt numFmtId="166" formatCode="_-* #,##0.0\ _€_-;\-* #,##0.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Alignment="1">
      <alignment horizontal="justify" vertical="center"/>
    </xf>
    <xf numFmtId="0" fontId="6" fillId="4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164" fontId="4" fillId="5" borderId="14" xfId="2" applyFont="1" applyFill="1" applyBorder="1" applyAlignment="1">
      <alignment vertical="center" wrapText="1"/>
    </xf>
    <xf numFmtId="1" fontId="5" fillId="5" borderId="15" xfId="1" applyNumberFormat="1" applyFont="1" applyFill="1" applyBorder="1" applyAlignment="1">
      <alignment vertical="center" wrapText="1"/>
    </xf>
    <xf numFmtId="0" fontId="5" fillId="0" borderId="15" xfId="1" applyFont="1" applyBorder="1" applyAlignment="1">
      <alignment horizontal="left" vertical="center" wrapText="1" inden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164" fontId="5" fillId="5" borderId="15" xfId="2" applyFont="1" applyFill="1" applyBorder="1" applyAlignment="1">
      <alignment horizontal="right" vertical="center" wrapText="1"/>
    </xf>
    <xf numFmtId="10" fontId="7" fillId="5" borderId="15" xfId="1" applyNumberFormat="1" applyFont="1" applyFill="1" applyBorder="1" applyAlignment="1">
      <alignment horizontal="center" vertical="center" wrapText="1"/>
    </xf>
    <xf numFmtId="10" fontId="7" fillId="5" borderId="17" xfId="1" applyNumberFormat="1" applyFont="1" applyFill="1" applyBorder="1" applyAlignment="1">
      <alignment horizontal="center" vertical="center" wrapText="1"/>
    </xf>
    <xf numFmtId="164" fontId="6" fillId="6" borderId="15" xfId="2" applyFont="1" applyFill="1" applyBorder="1" applyAlignment="1">
      <alignment horizontal="right" vertical="center" wrapText="1"/>
    </xf>
    <xf numFmtId="10" fontId="6" fillId="6" borderId="21" xfId="1" applyNumberFormat="1" applyFont="1" applyFill="1" applyBorder="1" applyAlignment="1">
      <alignment horizontal="center" vertical="center" wrapText="1"/>
    </xf>
    <xf numFmtId="10" fontId="6" fillId="6" borderId="22" xfId="1" applyNumberFormat="1" applyFont="1" applyFill="1" applyBorder="1" applyAlignment="1">
      <alignment horizontal="center" vertical="center" wrapText="1"/>
    </xf>
    <xf numFmtId="1" fontId="5" fillId="5" borderId="21" xfId="1" applyNumberFormat="1" applyFont="1" applyFill="1" applyBorder="1" applyAlignment="1">
      <alignment vertical="center" wrapText="1"/>
    </xf>
    <xf numFmtId="0" fontId="5" fillId="5" borderId="21" xfId="1" applyFont="1" applyFill="1" applyBorder="1" applyAlignment="1">
      <alignment horizontal="center" vertical="center" wrapText="1"/>
    </xf>
    <xf numFmtId="0" fontId="5" fillId="5" borderId="21" xfId="1" applyFont="1" applyFill="1" applyBorder="1" applyAlignment="1">
      <alignment vertical="center" wrapText="1"/>
    </xf>
    <xf numFmtId="10" fontId="7" fillId="5" borderId="21" xfId="1" applyNumberFormat="1" applyFont="1" applyFill="1" applyBorder="1" applyAlignment="1">
      <alignment horizontal="center" vertical="center" wrapText="1"/>
    </xf>
    <xf numFmtId="10" fontId="7" fillId="5" borderId="22" xfId="1" applyNumberFormat="1" applyFont="1" applyFill="1" applyBorder="1" applyAlignment="1">
      <alignment horizontal="center" vertical="center" wrapText="1"/>
    </xf>
    <xf numFmtId="164" fontId="4" fillId="5" borderId="23" xfId="2" applyFont="1" applyFill="1" applyBorder="1" applyAlignment="1">
      <alignment horizontal="center" vertical="center" wrapText="1"/>
    </xf>
    <xf numFmtId="165" fontId="5" fillId="0" borderId="21" xfId="2" applyNumberFormat="1" applyFont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left" vertical="center" wrapText="1"/>
    </xf>
    <xf numFmtId="164" fontId="5" fillId="0" borderId="21" xfId="2" applyFont="1" applyBorder="1" applyAlignment="1">
      <alignment horizontal="right" vertical="center" wrapText="1"/>
    </xf>
    <xf numFmtId="10" fontId="5" fillId="0" borderId="21" xfId="1" applyNumberFormat="1" applyFont="1" applyBorder="1" applyAlignment="1">
      <alignment horizontal="center" vertical="center" wrapText="1"/>
    </xf>
    <xf numFmtId="10" fontId="5" fillId="0" borderId="22" xfId="1" applyNumberFormat="1" applyFont="1" applyBorder="1" applyAlignment="1">
      <alignment horizontal="center" vertical="center" wrapText="1"/>
    </xf>
    <xf numFmtId="164" fontId="6" fillId="6" borderId="21" xfId="2" applyFont="1" applyFill="1" applyBorder="1" applyAlignment="1">
      <alignment horizontal="right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vertical="center" wrapText="1"/>
    </xf>
    <xf numFmtId="164" fontId="4" fillId="5" borderId="24" xfId="2" applyFont="1" applyFill="1" applyBorder="1" applyAlignment="1">
      <alignment vertical="center" wrapText="1"/>
    </xf>
    <xf numFmtId="1" fontId="5" fillId="0" borderId="9" xfId="1" applyNumberFormat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vertical="center" wrapText="1"/>
    </xf>
    <xf numFmtId="164" fontId="5" fillId="0" borderId="9" xfId="2" applyFont="1" applyFill="1" applyBorder="1" applyAlignment="1">
      <alignment horizontal="right" vertical="center" wrapText="1"/>
    </xf>
    <xf numFmtId="164" fontId="5" fillId="0" borderId="15" xfId="2" applyFont="1" applyFill="1" applyBorder="1" applyAlignment="1">
      <alignment horizontal="right" vertical="center" wrapText="1"/>
    </xf>
    <xf numFmtId="10" fontId="5" fillId="0" borderId="9" xfId="1" applyNumberFormat="1" applyFont="1" applyBorder="1" applyAlignment="1">
      <alignment horizontal="center" vertical="center" wrapText="1"/>
    </xf>
    <xf numFmtId="10" fontId="5" fillId="0" borderId="10" xfId="1" applyNumberFormat="1" applyFont="1" applyBorder="1" applyAlignment="1">
      <alignment horizontal="center" vertical="center" wrapText="1"/>
    </xf>
    <xf numFmtId="166" fontId="6" fillId="6" borderId="21" xfId="2" applyNumberFormat="1" applyFont="1" applyFill="1" applyBorder="1" applyAlignment="1">
      <alignment horizontal="right" vertical="center" wrapText="1"/>
    </xf>
    <xf numFmtId="164" fontId="4" fillId="6" borderId="12" xfId="2" applyFont="1" applyFill="1" applyBorder="1" applyAlignment="1">
      <alignment horizontal="right" vertical="center" wrapText="1"/>
    </xf>
    <xf numFmtId="10" fontId="4" fillId="7" borderId="12" xfId="1" applyNumberFormat="1" applyFont="1" applyFill="1" applyBorder="1" applyAlignment="1">
      <alignment horizontal="center" vertical="center" wrapText="1"/>
    </xf>
    <xf numFmtId="10" fontId="4" fillId="7" borderId="13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justify" vertical="center"/>
    </xf>
    <xf numFmtId="0" fontId="4" fillId="6" borderId="11" xfId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 wrapText="1"/>
    </xf>
    <xf numFmtId="164" fontId="4" fillId="6" borderId="18" xfId="2" applyFont="1" applyFill="1" applyBorder="1" applyAlignment="1">
      <alignment horizontal="center" vertical="center" wrapText="1"/>
    </xf>
    <xf numFmtId="164" fontId="4" fillId="6" borderId="19" xfId="2" applyFont="1" applyFill="1" applyBorder="1" applyAlignment="1">
      <alignment horizontal="center" vertical="center" wrapText="1"/>
    </xf>
    <xf numFmtId="164" fontId="4" fillId="6" borderId="20" xfId="2" applyFont="1" applyFill="1" applyBorder="1" applyAlignment="1">
      <alignment horizontal="center" vertical="center" wrapText="1"/>
    </xf>
    <xf numFmtId="164" fontId="4" fillId="6" borderId="23" xfId="2" applyFont="1" applyFill="1" applyBorder="1" applyAlignment="1">
      <alignment horizontal="center" vertical="center" wrapText="1"/>
    </xf>
    <xf numFmtId="164" fontId="4" fillId="6" borderId="21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</cellXfs>
  <cellStyles count="3">
    <cellStyle name="Millares [0] 2 2 3" xfId="2" xr:uid="{56A8E327-86B0-4884-B9C2-CF207B311D48}"/>
    <cellStyle name="Normal" xfId="0" builtinId="0"/>
    <cellStyle name="Normal 3 3" xfId="1" xr:uid="{2DCD7666-0341-420F-B0D3-566433115E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26054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37252-BFF7-4926-BF37-780434E28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62038"/>
          <a:ext cx="1486956" cy="42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AB20D-9391-4415-B53B-C24075B077C4}">
  <sheetPr>
    <tabColor rgb="FF92D050"/>
    <pageSetUpPr fitToPage="1"/>
  </sheetPr>
  <dimension ref="B1:P94"/>
  <sheetViews>
    <sheetView showGridLines="0" tabSelected="1" zoomScale="90" zoomScaleNormal="90" workbookViewId="0">
      <selection activeCell="N19" sqref="N19"/>
    </sheetView>
  </sheetViews>
  <sheetFormatPr baseColWidth="10" defaultColWidth="11.42578125" defaultRowHeight="80.25" customHeight="1" x14ac:dyDescent="0.25"/>
  <cols>
    <col min="1" max="1" width="3.7109375" style="1" customWidth="1"/>
    <col min="2" max="2" width="5.7109375" style="1" customWidth="1"/>
    <col min="3" max="3" width="18.140625" style="1" customWidth="1"/>
    <col min="4" max="4" width="15.5703125" style="1" customWidth="1"/>
    <col min="5" max="5" width="5.140625" style="1" customWidth="1"/>
    <col min="6" max="6" width="5.7109375" style="1" customWidth="1"/>
    <col min="7" max="7" width="47" style="1" customWidth="1"/>
    <col min="8" max="14" width="17" style="1" customWidth="1"/>
    <col min="15" max="15" width="15.7109375" style="1" customWidth="1"/>
    <col min="16" max="16" width="18.42578125" style="1" customWidth="1"/>
    <col min="17" max="16384" width="11.42578125" style="1"/>
  </cols>
  <sheetData>
    <row r="1" spans="2:16" ht="12" customHeight="1" x14ac:dyDescent="0.25"/>
    <row r="2" spans="2:16" ht="26.25" customHeight="1" x14ac:dyDescent="0.25">
      <c r="B2" s="52" t="s">
        <v>0</v>
      </c>
      <c r="C2" s="53"/>
      <c r="D2" s="53"/>
      <c r="E2" s="53"/>
      <c r="F2" s="53"/>
      <c r="G2" s="53"/>
      <c r="H2" s="54" t="s">
        <v>1</v>
      </c>
      <c r="I2" s="54"/>
      <c r="J2" s="54"/>
      <c r="K2" s="54"/>
      <c r="L2" s="54"/>
      <c r="M2" s="54"/>
      <c r="N2" s="54"/>
      <c r="O2" s="54"/>
      <c r="P2" s="54"/>
    </row>
    <row r="3" spans="2:16" ht="35.25" customHeight="1" thickBot="1" x14ac:dyDescent="0.3">
      <c r="B3" s="53"/>
      <c r="C3" s="53"/>
      <c r="D3" s="53"/>
      <c r="E3" s="53"/>
      <c r="F3" s="53"/>
      <c r="G3" s="53"/>
      <c r="H3" s="54" t="s">
        <v>35</v>
      </c>
      <c r="I3" s="54"/>
      <c r="J3" s="54"/>
      <c r="K3" s="54"/>
      <c r="L3" s="54"/>
      <c r="M3" s="54"/>
      <c r="N3" s="54"/>
      <c r="O3" s="54"/>
      <c r="P3" s="54"/>
    </row>
    <row r="4" spans="2:16" ht="31.5" customHeight="1" x14ac:dyDescent="0.25">
      <c r="H4" s="55" t="s">
        <v>2</v>
      </c>
      <c r="I4" s="56"/>
      <c r="J4" s="56"/>
      <c r="K4" s="56"/>
      <c r="L4" s="56"/>
      <c r="M4" s="56"/>
      <c r="N4" s="57"/>
      <c r="O4" s="58" t="s">
        <v>36</v>
      </c>
      <c r="P4" s="59"/>
    </row>
    <row r="5" spans="2:16" ht="25.5" customHeight="1" thickBot="1" x14ac:dyDescent="0.3">
      <c r="H5" s="60" t="s">
        <v>3</v>
      </c>
      <c r="I5" s="61"/>
      <c r="J5" s="61"/>
      <c r="K5" s="61"/>
      <c r="L5" s="61"/>
      <c r="M5" s="61"/>
      <c r="N5" s="62"/>
      <c r="O5" s="63" t="s">
        <v>4</v>
      </c>
      <c r="P5" s="64"/>
    </row>
    <row r="6" spans="2:16" ht="44.25" customHeight="1" thickBot="1" x14ac:dyDescent="0.3">
      <c r="B6" s="2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4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5" t="s">
        <v>19</v>
      </c>
    </row>
    <row r="7" spans="2:16" ht="53.25" customHeight="1" x14ac:dyDescent="0.25">
      <c r="B7" s="6">
        <v>1</v>
      </c>
      <c r="C7" s="7">
        <v>2018011000817</v>
      </c>
      <c r="D7" s="8" t="s">
        <v>20</v>
      </c>
      <c r="E7" s="9">
        <v>26</v>
      </c>
      <c r="F7" s="9" t="s">
        <v>21</v>
      </c>
      <c r="G7" s="10" t="s">
        <v>22</v>
      </c>
      <c r="H7" s="11">
        <v>1600000000</v>
      </c>
      <c r="I7" s="11">
        <v>0</v>
      </c>
      <c r="J7" s="11">
        <v>0</v>
      </c>
      <c r="K7" s="11">
        <f>+H7-I7-J7</f>
        <v>1600000000</v>
      </c>
      <c r="L7" s="11">
        <v>0</v>
      </c>
      <c r="M7" s="11">
        <v>0</v>
      </c>
      <c r="N7" s="11">
        <v>0</v>
      </c>
      <c r="O7" s="12">
        <f>+L7/H7</f>
        <v>0</v>
      </c>
      <c r="P7" s="13">
        <f>+M7/H7</f>
        <v>0</v>
      </c>
    </row>
    <row r="8" spans="2:16" ht="17.25" customHeight="1" x14ac:dyDescent="0.25">
      <c r="B8" s="47" t="s">
        <v>23</v>
      </c>
      <c r="C8" s="48"/>
      <c r="D8" s="48"/>
      <c r="E8" s="48"/>
      <c r="F8" s="48"/>
      <c r="G8" s="49"/>
      <c r="H8" s="14">
        <f>SUM(H7:H7)</f>
        <v>1600000000</v>
      </c>
      <c r="I8" s="14">
        <f t="shared" ref="I8:N8" si="0">SUM(I7:I7)</f>
        <v>0</v>
      </c>
      <c r="J8" s="14">
        <f t="shared" si="0"/>
        <v>0</v>
      </c>
      <c r="K8" s="14">
        <f t="shared" si="0"/>
        <v>1600000000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5">
        <f t="shared" ref="O8:O19" si="1">+L8/H8</f>
        <v>0</v>
      </c>
      <c r="P8" s="16">
        <f t="shared" ref="P8:P19" si="2">+M8/H8</f>
        <v>0</v>
      </c>
    </row>
    <row r="9" spans="2:16" ht="56.25" customHeight="1" x14ac:dyDescent="0.25">
      <c r="B9" s="6">
        <v>2</v>
      </c>
      <c r="C9" s="17">
        <v>2018011000994</v>
      </c>
      <c r="D9" s="8" t="s">
        <v>24</v>
      </c>
      <c r="E9" s="18">
        <v>26</v>
      </c>
      <c r="F9" s="18" t="s">
        <v>21</v>
      </c>
      <c r="G9" s="19" t="s">
        <v>25</v>
      </c>
      <c r="H9" s="11">
        <v>1576840800</v>
      </c>
      <c r="I9" s="11">
        <v>0</v>
      </c>
      <c r="J9" s="11">
        <v>1482539502</v>
      </c>
      <c r="K9" s="11">
        <f>+H9-I9-J9</f>
        <v>94301298</v>
      </c>
      <c r="L9" s="11">
        <v>1012781495</v>
      </c>
      <c r="M9" s="11">
        <v>0</v>
      </c>
      <c r="N9" s="11">
        <v>0</v>
      </c>
      <c r="O9" s="20">
        <f t="shared" si="1"/>
        <v>0.64228519137759499</v>
      </c>
      <c r="P9" s="21">
        <f t="shared" si="2"/>
        <v>0</v>
      </c>
    </row>
    <row r="10" spans="2:16" ht="18.75" customHeight="1" x14ac:dyDescent="0.25">
      <c r="B10" s="47" t="s">
        <v>23</v>
      </c>
      <c r="C10" s="48"/>
      <c r="D10" s="48"/>
      <c r="E10" s="48"/>
      <c r="F10" s="48"/>
      <c r="G10" s="49"/>
      <c r="H10" s="14">
        <f>SUM(H9:H9)</f>
        <v>1576840800</v>
      </c>
      <c r="I10" s="14">
        <f t="shared" ref="I10:N10" si="3">SUM(I9:I9)</f>
        <v>0</v>
      </c>
      <c r="J10" s="14">
        <f t="shared" si="3"/>
        <v>1482539502</v>
      </c>
      <c r="K10" s="14">
        <f t="shared" si="3"/>
        <v>94301298</v>
      </c>
      <c r="L10" s="14">
        <f t="shared" si="3"/>
        <v>1012781495</v>
      </c>
      <c r="M10" s="14">
        <f t="shared" si="3"/>
        <v>0</v>
      </c>
      <c r="N10" s="14">
        <f t="shared" si="3"/>
        <v>0</v>
      </c>
      <c r="O10" s="15">
        <f t="shared" si="1"/>
        <v>0.64228519137759499</v>
      </c>
      <c r="P10" s="16">
        <f t="shared" si="2"/>
        <v>0</v>
      </c>
    </row>
    <row r="11" spans="2:16" ht="56.25" customHeight="1" x14ac:dyDescent="0.25">
      <c r="B11" s="6">
        <v>3</v>
      </c>
      <c r="C11" s="17">
        <v>2018011000872</v>
      </c>
      <c r="D11" s="8" t="s">
        <v>26</v>
      </c>
      <c r="E11" s="18">
        <v>26</v>
      </c>
      <c r="F11" s="18" t="s">
        <v>21</v>
      </c>
      <c r="G11" s="19" t="s">
        <v>27</v>
      </c>
      <c r="H11" s="11">
        <v>500000000</v>
      </c>
      <c r="I11" s="11"/>
      <c r="J11" s="11">
        <v>330523269</v>
      </c>
      <c r="K11" s="11">
        <f>+H11-I11-J11</f>
        <v>169476731</v>
      </c>
      <c r="L11" s="11">
        <v>82313852</v>
      </c>
      <c r="M11" s="11">
        <v>0</v>
      </c>
      <c r="N11" s="11">
        <v>0</v>
      </c>
      <c r="O11" s="20">
        <f t="shared" si="1"/>
        <v>0.16462770400000001</v>
      </c>
      <c r="P11" s="21">
        <f t="shared" si="2"/>
        <v>0</v>
      </c>
    </row>
    <row r="12" spans="2:16" ht="18" customHeight="1" x14ac:dyDescent="0.25">
      <c r="B12" s="47" t="s">
        <v>23</v>
      </c>
      <c r="C12" s="48"/>
      <c r="D12" s="48"/>
      <c r="E12" s="48"/>
      <c r="F12" s="48"/>
      <c r="G12" s="49"/>
      <c r="H12" s="14">
        <f>SUM(H11:H11)</f>
        <v>500000000</v>
      </c>
      <c r="I12" s="14">
        <f t="shared" ref="I12:N12" si="4">SUM(I11:I11)</f>
        <v>0</v>
      </c>
      <c r="J12" s="14">
        <f t="shared" si="4"/>
        <v>330523269</v>
      </c>
      <c r="K12" s="14">
        <f t="shared" si="4"/>
        <v>169476731</v>
      </c>
      <c r="L12" s="14">
        <f t="shared" si="4"/>
        <v>82313852</v>
      </c>
      <c r="M12" s="14">
        <f t="shared" si="4"/>
        <v>0</v>
      </c>
      <c r="N12" s="14">
        <f t="shared" si="4"/>
        <v>0</v>
      </c>
      <c r="O12" s="15">
        <f t="shared" si="1"/>
        <v>0.16462770400000001</v>
      </c>
      <c r="P12" s="16">
        <f t="shared" si="2"/>
        <v>0</v>
      </c>
    </row>
    <row r="13" spans="2:16" ht="50.25" customHeight="1" x14ac:dyDescent="0.25">
      <c r="B13" s="22">
        <v>4</v>
      </c>
      <c r="C13" s="23">
        <v>2018011000512</v>
      </c>
      <c r="D13" s="24" t="s">
        <v>28</v>
      </c>
      <c r="E13" s="24">
        <v>26</v>
      </c>
      <c r="F13" s="24" t="s">
        <v>21</v>
      </c>
      <c r="G13" s="25" t="s">
        <v>29</v>
      </c>
      <c r="H13" s="26">
        <v>1500000000</v>
      </c>
      <c r="I13" s="26"/>
      <c r="J13" s="26">
        <v>1500000000</v>
      </c>
      <c r="K13" s="26">
        <f>+H13-I13-J13</f>
        <v>0</v>
      </c>
      <c r="L13" s="26">
        <v>1500000000</v>
      </c>
      <c r="M13" s="26">
        <v>46326000</v>
      </c>
      <c r="N13" s="26">
        <v>46326000</v>
      </c>
      <c r="O13" s="27">
        <f>+L13/H13</f>
        <v>1</v>
      </c>
      <c r="P13" s="28">
        <f>+M13/H13</f>
        <v>3.0884000000000002E-2</v>
      </c>
    </row>
    <row r="14" spans="2:16" ht="18" customHeight="1" x14ac:dyDescent="0.25">
      <c r="B14" s="50" t="s">
        <v>23</v>
      </c>
      <c r="C14" s="51"/>
      <c r="D14" s="51"/>
      <c r="E14" s="51"/>
      <c r="F14" s="51"/>
      <c r="G14" s="51"/>
      <c r="H14" s="29">
        <f>SUM(H13:H13)</f>
        <v>1500000000</v>
      </c>
      <c r="I14" s="29">
        <f t="shared" ref="I14:N14" si="5">SUM(I13:I13)</f>
        <v>0</v>
      </c>
      <c r="J14" s="29">
        <f t="shared" si="5"/>
        <v>1500000000</v>
      </c>
      <c r="K14" s="29">
        <f t="shared" si="5"/>
        <v>0</v>
      </c>
      <c r="L14" s="29">
        <f t="shared" si="5"/>
        <v>1500000000</v>
      </c>
      <c r="M14" s="29">
        <f t="shared" si="5"/>
        <v>46326000</v>
      </c>
      <c r="N14" s="29">
        <f t="shared" si="5"/>
        <v>46326000</v>
      </c>
      <c r="O14" s="15">
        <f>+L14/H14</f>
        <v>1</v>
      </c>
      <c r="P14" s="16">
        <f>+M14/H14</f>
        <v>3.0884000000000002E-2</v>
      </c>
    </row>
    <row r="15" spans="2:16" ht="47.25" customHeight="1" x14ac:dyDescent="0.25">
      <c r="B15" s="6">
        <v>5</v>
      </c>
      <c r="C15" s="7">
        <v>2018011000521</v>
      </c>
      <c r="D15" s="8" t="s">
        <v>30</v>
      </c>
      <c r="E15" s="30">
        <v>26</v>
      </c>
      <c r="F15" s="30" t="s">
        <v>21</v>
      </c>
      <c r="G15" s="31" t="s">
        <v>31</v>
      </c>
      <c r="H15" s="11">
        <v>3500000000</v>
      </c>
      <c r="I15" s="11">
        <v>0</v>
      </c>
      <c r="J15" s="11">
        <v>2588289106</v>
      </c>
      <c r="K15" s="11">
        <f>+H15-I15-J15</f>
        <v>911710894</v>
      </c>
      <c r="L15" s="11">
        <v>2588289106</v>
      </c>
      <c r="M15" s="11">
        <v>0</v>
      </c>
      <c r="N15" s="11">
        <v>0</v>
      </c>
      <c r="O15" s="12">
        <f t="shared" si="1"/>
        <v>0.73951117314285719</v>
      </c>
      <c r="P15" s="13">
        <f t="shared" si="2"/>
        <v>0</v>
      </c>
    </row>
    <row r="16" spans="2:16" ht="18.75" customHeight="1" x14ac:dyDescent="0.25">
      <c r="B16" s="47" t="s">
        <v>23</v>
      </c>
      <c r="C16" s="48"/>
      <c r="D16" s="48"/>
      <c r="E16" s="48"/>
      <c r="F16" s="48"/>
      <c r="G16" s="49"/>
      <c r="H16" s="14">
        <f>SUM(H15:H15)</f>
        <v>3500000000</v>
      </c>
      <c r="I16" s="14">
        <f t="shared" ref="I16:N16" si="6">SUM(I15:I15)</f>
        <v>0</v>
      </c>
      <c r="J16" s="14">
        <f t="shared" si="6"/>
        <v>2588289106</v>
      </c>
      <c r="K16" s="14">
        <f t="shared" si="6"/>
        <v>911710894</v>
      </c>
      <c r="L16" s="14">
        <f t="shared" si="6"/>
        <v>2588289106</v>
      </c>
      <c r="M16" s="14">
        <f t="shared" si="6"/>
        <v>0</v>
      </c>
      <c r="N16" s="14">
        <f t="shared" si="6"/>
        <v>0</v>
      </c>
      <c r="O16" s="15">
        <f t="shared" si="1"/>
        <v>0.73951117314285719</v>
      </c>
      <c r="P16" s="16">
        <f t="shared" si="2"/>
        <v>0</v>
      </c>
    </row>
    <row r="17" spans="2:16" ht="54" customHeight="1" x14ac:dyDescent="0.25">
      <c r="B17" s="32">
        <v>6</v>
      </c>
      <c r="C17" s="33">
        <v>2020011000143</v>
      </c>
      <c r="D17" s="34" t="s">
        <v>32</v>
      </c>
      <c r="E17" s="34">
        <v>26</v>
      </c>
      <c r="F17" s="34" t="s">
        <v>21</v>
      </c>
      <c r="G17" s="35" t="s">
        <v>33</v>
      </c>
      <c r="H17" s="36">
        <v>6471000000</v>
      </c>
      <c r="I17" s="36">
        <v>0</v>
      </c>
      <c r="J17" s="36">
        <v>6471000000</v>
      </c>
      <c r="K17" s="37">
        <f>+H17-I17-J17</f>
        <v>0</v>
      </c>
      <c r="L17" s="36">
        <v>1566000000</v>
      </c>
      <c r="M17" s="36">
        <v>1566000000</v>
      </c>
      <c r="N17" s="36">
        <v>1566000000</v>
      </c>
      <c r="O17" s="38">
        <f t="shared" si="1"/>
        <v>0.24200278164116829</v>
      </c>
      <c r="P17" s="39">
        <f t="shared" si="2"/>
        <v>0.24200278164116829</v>
      </c>
    </row>
    <row r="18" spans="2:16" ht="18" customHeight="1" thickBot="1" x14ac:dyDescent="0.3">
      <c r="B18" s="47" t="s">
        <v>23</v>
      </c>
      <c r="C18" s="48"/>
      <c r="D18" s="48"/>
      <c r="E18" s="48"/>
      <c r="F18" s="48"/>
      <c r="G18" s="49"/>
      <c r="H18" s="29">
        <f>SUM(H17:H17)</f>
        <v>6471000000</v>
      </c>
      <c r="I18" s="40">
        <f t="shared" ref="I18:N18" si="7">SUM(I17:I17)</f>
        <v>0</v>
      </c>
      <c r="J18" s="29">
        <f t="shared" si="7"/>
        <v>6471000000</v>
      </c>
      <c r="K18" s="29">
        <f t="shared" si="7"/>
        <v>0</v>
      </c>
      <c r="L18" s="29">
        <f t="shared" si="7"/>
        <v>1566000000</v>
      </c>
      <c r="M18" s="40">
        <f t="shared" si="7"/>
        <v>1566000000</v>
      </c>
      <c r="N18" s="40">
        <f t="shared" si="7"/>
        <v>1566000000</v>
      </c>
      <c r="O18" s="15">
        <f t="shared" si="1"/>
        <v>0.24200278164116829</v>
      </c>
      <c r="P18" s="16">
        <f t="shared" si="2"/>
        <v>0.24200278164116829</v>
      </c>
    </row>
    <row r="19" spans="2:16" ht="27.75" customHeight="1" thickBot="1" x14ac:dyDescent="0.3">
      <c r="B19" s="45" t="s">
        <v>34</v>
      </c>
      <c r="C19" s="46"/>
      <c r="D19" s="46"/>
      <c r="E19" s="46"/>
      <c r="F19" s="46"/>
      <c r="G19" s="46"/>
      <c r="H19" s="41">
        <f>+H8+H10+H12+H14+H16+H18</f>
        <v>15147840800</v>
      </c>
      <c r="I19" s="41">
        <f t="shared" ref="I19:N19" si="8">+I8+I10+I12+I14+I16+I18</f>
        <v>0</v>
      </c>
      <c r="J19" s="41">
        <f t="shared" si="8"/>
        <v>12372351877</v>
      </c>
      <c r="K19" s="41">
        <f t="shared" si="8"/>
        <v>2775488923</v>
      </c>
      <c r="L19" s="41">
        <f t="shared" si="8"/>
        <v>6749384453</v>
      </c>
      <c r="M19" s="41">
        <f t="shared" si="8"/>
        <v>1612326000</v>
      </c>
      <c r="N19" s="41">
        <f t="shared" si="8"/>
        <v>1612326000</v>
      </c>
      <c r="O19" s="42">
        <f t="shared" si="1"/>
        <v>0.44556742720718323</v>
      </c>
      <c r="P19" s="43">
        <f t="shared" si="2"/>
        <v>0.10643932830347676</v>
      </c>
    </row>
    <row r="20" spans="2:16" ht="40.5" customHeight="1" x14ac:dyDescent="0.25">
      <c r="K20" s="44"/>
    </row>
    <row r="21" spans="2:16" ht="28.5" customHeight="1" x14ac:dyDescent="0.25"/>
    <row r="22" spans="2:16" ht="28.5" customHeight="1" x14ac:dyDescent="0.25"/>
    <row r="23" spans="2:16" ht="28.5" customHeight="1" x14ac:dyDescent="0.25"/>
    <row r="24" spans="2:16" ht="28.5" customHeight="1" x14ac:dyDescent="0.25"/>
    <row r="25" spans="2:16" ht="28.5" customHeight="1" x14ac:dyDescent="0.25"/>
    <row r="26" spans="2:16" ht="28.5" customHeight="1" x14ac:dyDescent="0.25"/>
    <row r="27" spans="2:16" ht="28.5" customHeight="1" x14ac:dyDescent="0.25"/>
    <row r="28" spans="2:16" ht="28.5" customHeight="1" x14ac:dyDescent="0.25"/>
    <row r="29" spans="2:16" ht="28.5" customHeight="1" x14ac:dyDescent="0.25"/>
    <row r="30" spans="2:16" ht="28.5" customHeight="1" x14ac:dyDescent="0.25"/>
    <row r="31" spans="2:16" ht="28.5" customHeight="1" x14ac:dyDescent="0.25"/>
    <row r="32" spans="2:16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</sheetData>
  <mergeCells count="14">
    <mergeCell ref="H5:N5"/>
    <mergeCell ref="O5:P5"/>
    <mergeCell ref="B2:G3"/>
    <mergeCell ref="H2:P2"/>
    <mergeCell ref="H3:P3"/>
    <mergeCell ref="H4:N4"/>
    <mergeCell ref="O4:P4"/>
    <mergeCell ref="B19:G19"/>
    <mergeCell ref="B8:G8"/>
    <mergeCell ref="B10:G10"/>
    <mergeCell ref="B12:G12"/>
    <mergeCell ref="B14:G14"/>
    <mergeCell ref="B16:G16"/>
    <mergeCell ref="B18:G18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54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Inv_Eje_30 Jun FEAB</vt:lpstr>
      <vt:lpstr>'Inv_Eje_30 Jun FEAB'!Área_de_impresión</vt:lpstr>
      <vt:lpstr>'Inv_Eje_30 Jun FEAB'!Títulos_a_imprimir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Mauricio Castaño Quintero</dc:creator>
  <cp:lastModifiedBy>Alex Mauricio Castaño Quintero</cp:lastModifiedBy>
  <cp:lastPrinted>2022-04-18T17:35:23Z</cp:lastPrinted>
  <dcterms:created xsi:type="dcterms:W3CDTF">2022-04-18T17:34:18Z</dcterms:created>
  <dcterms:modified xsi:type="dcterms:W3CDTF">2022-07-05T15:19:11Z</dcterms:modified>
</cp:coreProperties>
</file>