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7_Proceso Contractual Papelería Utiles de Escritorio y Oficina\"/>
    </mc:Choice>
  </mc:AlternateContent>
  <bookViews>
    <workbookView xWindow="0" yWindow="0" windowWidth="24000" windowHeight="9735" activeTab="1"/>
  </bookViews>
  <sheets>
    <sheet name="ESTUDIO DE MERCADO" sheetId="1" r:id="rId1"/>
    <sheet name="PROMEDIO" sheetId="2" r:id="rId2"/>
  </sheets>
  <definedNames>
    <definedName name="_xlnm.Print_Area" localSheetId="0">'ESTUDIO DE MERCADO'!$A$1:$J$65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2" l="1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J57" i="1"/>
  <c r="H5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4" i="1"/>
  <c r="H55" i="1"/>
  <c r="H56" i="1"/>
  <c r="H57" i="1"/>
  <c r="H58" i="1"/>
  <c r="H59" i="1"/>
  <c r="H60" i="1"/>
  <c r="H61" i="1"/>
  <c r="H62" i="1"/>
  <c r="H63" i="1"/>
  <c r="H64" i="1"/>
  <c r="H3" i="1"/>
  <c r="F65" i="2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3" i="1"/>
  <c r="D65" i="1" l="1"/>
  <c r="F65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3" i="1"/>
  <c r="J52" i="1" l="1"/>
  <c r="J53" i="1"/>
  <c r="J61" i="1"/>
  <c r="J62" i="1"/>
  <c r="J63" i="1"/>
  <c r="J64" i="1"/>
  <c r="J3" i="1"/>
  <c r="J60" i="1" l="1"/>
  <c r="J59" i="1"/>
  <c r="J58" i="1"/>
  <c r="J56" i="1"/>
  <c r="J55" i="1"/>
  <c r="J54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65" i="1" l="1"/>
</calcChain>
</file>

<file path=xl/sharedStrings.xml><?xml version="1.0" encoding="utf-8"?>
<sst xmlns="http://schemas.openxmlformats.org/spreadsheetml/2006/main" count="273" uniqueCount="78">
  <si>
    <t>ESTUDIO DE MERCADO</t>
  </si>
  <si>
    <t>PROMEDIO DEL MERCADO</t>
  </si>
  <si>
    <t>ITEM</t>
  </si>
  <si>
    <t>DESCRIPCION</t>
  </si>
  <si>
    <t>UNDIDAD DE MEDIDA</t>
  </si>
  <si>
    <t>VALOR UNITARIO SIN IVA</t>
  </si>
  <si>
    <t>VALOR PARCIAL</t>
  </si>
  <si>
    <t>Almohadilla para sellos</t>
  </si>
  <si>
    <t xml:space="preserve">UNDIDAD </t>
  </si>
  <si>
    <t xml:space="preserve">Banderitas Post it </t>
  </si>
  <si>
    <t>UNIDAD</t>
  </si>
  <si>
    <t>Bistury</t>
  </si>
  <si>
    <t>Cartulina Tamaño Oficio</t>
  </si>
  <si>
    <t>Colbon Frasco 125 Gr</t>
  </si>
  <si>
    <t xml:space="preserve">Gancho Clip </t>
  </si>
  <si>
    <t>CAJA</t>
  </si>
  <si>
    <t>Gancho Clip Mariposa</t>
  </si>
  <si>
    <t>PAQUETE</t>
  </si>
  <si>
    <t>Huelleros</t>
  </si>
  <si>
    <t>Lupa Plana</t>
  </si>
  <si>
    <t>Sacaganchos</t>
  </si>
  <si>
    <t>Sobres Blancos Oficio</t>
  </si>
  <si>
    <t>Sobres de Manila Carta</t>
  </si>
  <si>
    <t>Sobres de Manila Gigante</t>
  </si>
  <si>
    <t>Sobres de Manila Oficio</t>
  </si>
  <si>
    <t>Tinta para Almohadilla</t>
  </si>
  <si>
    <t>Toner Impresora HP OFFICE JET 100 - 95</t>
  </si>
  <si>
    <t>Toner Impresora HP OFFICE JET 100 - 98</t>
  </si>
  <si>
    <t>Toner Impresora OKI B431dn+</t>
  </si>
  <si>
    <t>DVD Virgen</t>
  </si>
  <si>
    <t>Lapicero mina Negra Retráctil</t>
  </si>
  <si>
    <t>Lapicero mina Negra Retráctil con gel</t>
  </si>
  <si>
    <t>Lapicero mina Roja Retráctil</t>
  </si>
  <si>
    <t xml:space="preserve">Cinta de Enmascarar 48mm * 40m </t>
  </si>
  <si>
    <t>Cinta Empaque 48mm * 40m</t>
  </si>
  <si>
    <t>Borrador de Nata 612</t>
  </si>
  <si>
    <t>Estuche Para DVD</t>
  </si>
  <si>
    <t>Ganchos para Cosedora estándar 26/6</t>
  </si>
  <si>
    <t>Marcador Borrable Colores Variados</t>
  </si>
  <si>
    <t>Marcador Permanente Colores Variados</t>
  </si>
  <si>
    <t>Perforadora estándar 2 huecos capacidad 20 hojas</t>
  </si>
  <si>
    <t>Post it mediano 76*76 mm cubo 400 hojas 5 colores</t>
  </si>
  <si>
    <t>Resaltadores colores surtidos</t>
  </si>
  <si>
    <t>Sobres de Manila Media Carta</t>
  </si>
  <si>
    <t>Tijera para Cortar Papel 18 cm de largo</t>
  </si>
  <si>
    <t>Cinta Correctora 4mm * 10m</t>
  </si>
  <si>
    <t>Gancho Lotero Doble Clip 2"</t>
  </si>
  <si>
    <t>Gancho Lotero Doble Clip 15/8"</t>
  </si>
  <si>
    <t>Cosedora industrial Capacidad 150 hojas</t>
  </si>
  <si>
    <t>Tajalápiz Eléctrico</t>
  </si>
  <si>
    <t>Dispensador Cinta de Embalaje</t>
  </si>
  <si>
    <t>Perforadora industrial de 2 huecos - Capacidad 250 hojas</t>
  </si>
  <si>
    <t>Banda de caucho siliconada Paquete * 100</t>
  </si>
  <si>
    <t>Ganchos Legajador Plásticos Paquete * 20</t>
  </si>
  <si>
    <t>Legajador AZ Tamaño Carta</t>
  </si>
  <si>
    <t>Legajador AZ Tamaño Oficio</t>
  </si>
  <si>
    <t>Cera Cuenta Fácil</t>
  </si>
  <si>
    <t>Cosedora Metálica estándar capacidad 30 Hojas</t>
  </si>
  <si>
    <t>Fechador Múltiple con texto</t>
  </si>
  <si>
    <t xml:space="preserve">Lápiz corrector </t>
  </si>
  <si>
    <t>Lápiz Mina Negra N° 2</t>
  </si>
  <si>
    <t>Marcador Permanente Doble Punta Twin Tip</t>
  </si>
  <si>
    <t>Numerador Automático de 6 dígitos carácter 4mm</t>
  </si>
  <si>
    <t>Pegante en Barra 40g. Ecológico</t>
  </si>
  <si>
    <t>Reglas Metálicas 30 cm</t>
  </si>
  <si>
    <t>Tajalápiz Metálico</t>
  </si>
  <si>
    <t>Toner Impresora multifunción HP LaserJet Pro M127fn - 83A</t>
  </si>
  <si>
    <t>Cartuchos de tinta Plotter EPSON Surecolor T7270D - T6921</t>
  </si>
  <si>
    <t>Cartuchos de tinta Plotter EPSON Surecolor T7270D - T6922</t>
  </si>
  <si>
    <t>Cartuchos de tinta Plotter EPSON Surecolor T7270D - T6923</t>
  </si>
  <si>
    <t>Cartuchos de tinta Plotter EPSON Surecolor T7270D - T6924</t>
  </si>
  <si>
    <t>Cartuchos de tinta Plotter EPSON Surecolor T7270D - T6925</t>
  </si>
  <si>
    <t>Tambor de Formación de Imagén Impresora OKI B431dn+</t>
  </si>
  <si>
    <t>VALOR UNITARIO CON IVA</t>
  </si>
  <si>
    <r>
      <t xml:space="preserve">COTIZACION 1                                                               </t>
    </r>
    <r>
      <rPr>
        <sz val="11"/>
        <color theme="1"/>
        <rFont val="Arial"/>
        <family val="2"/>
      </rPr>
      <t>SERVICIOS Y MONTAJES INGENIERIA S.A.S</t>
    </r>
  </si>
  <si>
    <t>CANTIDAD</t>
  </si>
  <si>
    <t>VALOR TOTAL INCLUIDO I.V.A.</t>
  </si>
  <si>
    <r>
      <t xml:space="preserve">COTIZACION 2                        </t>
    </r>
    <r>
      <rPr>
        <sz val="11"/>
        <color theme="1"/>
        <rFont val="Arial"/>
        <family val="2"/>
      </rPr>
      <t>MARBEL SERVICES</t>
    </r>
    <r>
      <rPr>
        <b/>
        <sz val="11"/>
        <color theme="1"/>
        <rFont val="Arial"/>
        <family val="2"/>
      </rPr>
      <t xml:space="preserve">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</si>
</sst>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43" fontId="4" fillId="4" borderId="6" xfId="1" applyFont="1" applyFill="1" applyBorder="1" applyAlignment="1">
      <alignment horizontal="left" vertical="center" wrapText="1"/>
    </xf>
    <xf numFmtId="43" fontId="5" fillId="4" borderId="10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3" fontId="5" fillId="4" borderId="14" xfId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2" xfId="0" applyFont="1" applyFill="1" applyBorder="1"/>
    <xf numFmtId="0" fontId="4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43" fontId="5" fillId="4" borderId="20" xfId="1" applyFont="1" applyFill="1" applyBorder="1" applyAlignment="1">
      <alignment horizontal="center" vertical="center" wrapText="1"/>
    </xf>
    <xf numFmtId="43" fontId="3" fillId="0" borderId="21" xfId="0" applyNumberFormat="1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horizontal="center" vertical="center" wrapText="1"/>
    </xf>
    <xf numFmtId="43" fontId="4" fillId="0" borderId="12" xfId="0" applyNumberFormat="1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3" fontId="4" fillId="4" borderId="23" xfId="1" applyFont="1" applyFill="1" applyBorder="1" applyAlignment="1">
      <alignment horizontal="left" vertical="center" wrapText="1"/>
    </xf>
    <xf numFmtId="43" fontId="4" fillId="4" borderId="10" xfId="1" applyFont="1" applyFill="1" applyBorder="1" applyAlignment="1">
      <alignment horizontal="left" vertical="center" wrapText="1"/>
    </xf>
    <xf numFmtId="43" fontId="4" fillId="4" borderId="24" xfId="1" applyFont="1" applyFill="1" applyBorder="1" applyAlignment="1">
      <alignment horizontal="left" vertical="center" wrapText="1"/>
    </xf>
    <xf numFmtId="43" fontId="4" fillId="4" borderId="16" xfId="1" applyFont="1" applyFill="1" applyBorder="1" applyAlignment="1">
      <alignment horizontal="left" vertical="center" wrapText="1"/>
    </xf>
    <xf numFmtId="43" fontId="5" fillId="4" borderId="16" xfId="1" applyFont="1" applyFill="1" applyBorder="1" applyAlignment="1">
      <alignment horizontal="left" vertical="center" wrapText="1"/>
    </xf>
    <xf numFmtId="43" fontId="4" fillId="4" borderId="20" xfId="1" applyFont="1" applyFill="1" applyBorder="1" applyAlignment="1">
      <alignment horizontal="left" vertical="center" wrapText="1"/>
    </xf>
    <xf numFmtId="43" fontId="5" fillId="4" borderId="20" xfId="1" applyFont="1" applyFill="1" applyBorder="1" applyAlignment="1">
      <alignment horizontal="left" vertical="center" wrapText="1"/>
    </xf>
    <xf numFmtId="43" fontId="4" fillId="4" borderId="16" xfId="1" applyFont="1" applyFill="1" applyBorder="1"/>
    <xf numFmtId="43" fontId="4" fillId="0" borderId="20" xfId="1" applyFont="1" applyBorder="1" applyAlignment="1">
      <alignment horizontal="left" vertical="center" wrapText="1"/>
    </xf>
    <xf numFmtId="43" fontId="4" fillId="0" borderId="16" xfId="1" applyFont="1" applyBorder="1" applyAlignment="1">
      <alignment horizontal="left" vertical="center" wrapText="1"/>
    </xf>
    <xf numFmtId="43" fontId="4" fillId="4" borderId="5" xfId="1" applyFont="1" applyFill="1" applyBorder="1" applyAlignment="1">
      <alignment horizontal="left" vertical="center" wrapText="1"/>
    </xf>
    <xf numFmtId="43" fontId="4" fillId="0" borderId="17" xfId="1" applyFont="1" applyBorder="1" applyAlignment="1">
      <alignment horizontal="left" vertical="center" wrapText="1"/>
    </xf>
    <xf numFmtId="43" fontId="4" fillId="4" borderId="9" xfId="1" applyFont="1" applyFill="1" applyBorder="1" applyAlignment="1">
      <alignment horizontal="left" vertical="center" wrapText="1"/>
    </xf>
    <xf numFmtId="43" fontId="4" fillId="4" borderId="25" xfId="1" applyFont="1" applyFill="1" applyBorder="1" applyAlignment="1">
      <alignment horizontal="left" vertical="center" wrapText="1"/>
    </xf>
    <xf numFmtId="43" fontId="4" fillId="4" borderId="26" xfId="1" applyFont="1" applyFill="1" applyBorder="1" applyAlignment="1">
      <alignment horizontal="left" vertical="center" wrapText="1"/>
    </xf>
    <xf numFmtId="43" fontId="4" fillId="4" borderId="28" xfId="1" applyFont="1" applyFill="1" applyBorder="1" applyAlignment="1">
      <alignment horizontal="left" vertical="center" wrapText="1"/>
    </xf>
    <xf numFmtId="43" fontId="4" fillId="4" borderId="29" xfId="1" applyFont="1" applyFill="1" applyBorder="1" applyAlignment="1">
      <alignment horizontal="left" vertical="center" wrapText="1"/>
    </xf>
    <xf numFmtId="43" fontId="4" fillId="4" borderId="30" xfId="1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43" fontId="4" fillId="4" borderId="11" xfId="1" applyFont="1" applyFill="1" applyBorder="1" applyAlignment="1">
      <alignment horizontal="left" vertical="center" wrapText="1"/>
    </xf>
    <xf numFmtId="43" fontId="4" fillId="4" borderId="15" xfId="1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4" fillId="4" borderId="36" xfId="0" applyFont="1" applyFill="1" applyBorder="1"/>
    <xf numFmtId="0" fontId="4" fillId="0" borderId="36" xfId="0" applyFont="1" applyBorder="1" applyAlignment="1">
      <alignment horizontal="left" vertical="center" wrapText="1"/>
    </xf>
    <xf numFmtId="43" fontId="4" fillId="0" borderId="36" xfId="0" applyNumberFormat="1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zoomScaleNormal="100" zoomScaleSheetLayoutView="100" workbookViewId="0">
      <pane ySplit="2" topLeftCell="A48" activePane="bottomLeft" state="frozen"/>
      <selection pane="bottomLeft" activeCell="J49" sqref="J49"/>
    </sheetView>
  </sheetViews>
  <sheetFormatPr baseColWidth="10" defaultRowHeight="14.25" x14ac:dyDescent="0.25"/>
  <cols>
    <col min="1" max="1" width="11.42578125" style="1"/>
    <col min="2" max="2" width="59.7109375" style="1" bestFit="1" customWidth="1"/>
    <col min="3" max="4" width="18.28515625" style="1" bestFit="1" customWidth="1"/>
    <col min="5" max="6" width="18.28515625" style="1" customWidth="1"/>
    <col min="7" max="7" width="11.42578125" style="1"/>
    <col min="8" max="8" width="14.140625" style="1" bestFit="1" customWidth="1"/>
    <col min="9" max="9" width="12.28515625" style="1" customWidth="1"/>
    <col min="10" max="10" width="16.85546875" style="1" customWidth="1"/>
    <col min="11" max="11" width="11.42578125" style="1"/>
    <col min="12" max="12" width="15.28515625" style="1" bestFit="1" customWidth="1"/>
    <col min="13" max="16384" width="11.42578125" style="1"/>
  </cols>
  <sheetData>
    <row r="1" spans="1:10" ht="61.5" customHeight="1" thickBot="1" x14ac:dyDescent="0.3">
      <c r="A1" s="77" t="s">
        <v>0</v>
      </c>
      <c r="B1" s="78"/>
      <c r="C1" s="82" t="s">
        <v>74</v>
      </c>
      <c r="D1" s="83"/>
      <c r="E1" s="84" t="s">
        <v>77</v>
      </c>
      <c r="F1" s="85"/>
      <c r="G1" s="79" t="s">
        <v>1</v>
      </c>
      <c r="H1" s="80"/>
      <c r="I1" s="80"/>
      <c r="J1" s="81"/>
    </row>
    <row r="2" spans="1:10" s="2" customFormat="1" ht="43.5" thickBot="1" x14ac:dyDescent="0.3">
      <c r="A2" s="28" t="s">
        <v>2</v>
      </c>
      <c r="B2" s="29" t="s">
        <v>3</v>
      </c>
      <c r="C2" s="28" t="s">
        <v>5</v>
      </c>
      <c r="D2" s="28" t="s">
        <v>73</v>
      </c>
      <c r="E2" s="28" t="s">
        <v>5</v>
      </c>
      <c r="F2" s="28" t="s">
        <v>73</v>
      </c>
      <c r="G2" s="30" t="s">
        <v>4</v>
      </c>
      <c r="H2" s="28" t="s">
        <v>73</v>
      </c>
      <c r="I2" s="28" t="s">
        <v>75</v>
      </c>
      <c r="J2" s="28" t="s">
        <v>6</v>
      </c>
    </row>
    <row r="3" spans="1:10" ht="15" customHeight="1" x14ac:dyDescent="0.25">
      <c r="A3" s="3">
        <v>1</v>
      </c>
      <c r="B3" s="4" t="s">
        <v>7</v>
      </c>
      <c r="C3" s="39">
        <f>(D3/1.19)</f>
        <v>6806.7226890756301</v>
      </c>
      <c r="D3" s="40">
        <v>8100</v>
      </c>
      <c r="E3" s="51">
        <f>(F3/1.19)</f>
        <v>6722.6890756302528</v>
      </c>
      <c r="F3" s="54">
        <v>8000</v>
      </c>
      <c r="G3" s="23" t="s">
        <v>8</v>
      </c>
      <c r="H3" s="6">
        <f>AVERAGE(D3,F3)</f>
        <v>8050</v>
      </c>
      <c r="I3" s="5">
        <v>30</v>
      </c>
      <c r="J3" s="7">
        <f>SUM(H3*I3)</f>
        <v>241500</v>
      </c>
    </row>
    <row r="4" spans="1:10" ht="15" customHeight="1" x14ac:dyDescent="0.25">
      <c r="A4" s="8">
        <v>2</v>
      </c>
      <c r="B4" s="9" t="s">
        <v>54</v>
      </c>
      <c r="C4" s="41">
        <f t="shared" ref="C4:C64" si="0">(D4/1.19)</f>
        <v>10000</v>
      </c>
      <c r="D4" s="42">
        <v>11900</v>
      </c>
      <c r="E4" s="52">
        <f t="shared" ref="E4:E64" si="1">(F4/1.19)</f>
        <v>12184.873949579833</v>
      </c>
      <c r="F4" s="55">
        <v>14500</v>
      </c>
      <c r="G4" s="10" t="s">
        <v>8</v>
      </c>
      <c r="H4" s="6">
        <f t="shared" ref="H4:H64" si="2">AVERAGE(D4,F4)</f>
        <v>13200</v>
      </c>
      <c r="I4" s="11">
        <v>20</v>
      </c>
      <c r="J4" s="12">
        <f t="shared" ref="J4:J59" si="3">SUM(H4*I4)</f>
        <v>264000</v>
      </c>
    </row>
    <row r="5" spans="1:10" ht="15" customHeight="1" x14ac:dyDescent="0.25">
      <c r="A5" s="3">
        <v>3</v>
      </c>
      <c r="B5" s="9" t="s">
        <v>55</v>
      </c>
      <c r="C5" s="41">
        <f t="shared" si="0"/>
        <v>11344.53781512605</v>
      </c>
      <c r="D5" s="42">
        <v>13500</v>
      </c>
      <c r="E5" s="52">
        <f t="shared" si="1"/>
        <v>13445.378151260506</v>
      </c>
      <c r="F5" s="55">
        <v>16000</v>
      </c>
      <c r="G5" s="10" t="s">
        <v>8</v>
      </c>
      <c r="H5" s="6">
        <f t="shared" si="2"/>
        <v>14750</v>
      </c>
      <c r="I5" s="11">
        <v>40</v>
      </c>
      <c r="J5" s="12">
        <f t="shared" si="3"/>
        <v>590000</v>
      </c>
    </row>
    <row r="6" spans="1:10" ht="15" customHeight="1" x14ac:dyDescent="0.25">
      <c r="A6" s="8">
        <v>4</v>
      </c>
      <c r="B6" s="9" t="s">
        <v>52</v>
      </c>
      <c r="C6" s="41">
        <f t="shared" si="0"/>
        <v>6134.453781512605</v>
      </c>
      <c r="D6" s="42">
        <v>7300</v>
      </c>
      <c r="E6" s="52">
        <f t="shared" si="1"/>
        <v>7563.0252100840344</v>
      </c>
      <c r="F6" s="55">
        <v>9000</v>
      </c>
      <c r="G6" s="10" t="s">
        <v>17</v>
      </c>
      <c r="H6" s="6">
        <f t="shared" si="2"/>
        <v>8150</v>
      </c>
      <c r="I6" s="11">
        <v>10</v>
      </c>
      <c r="J6" s="12">
        <f t="shared" si="3"/>
        <v>81500</v>
      </c>
    </row>
    <row r="7" spans="1:10" ht="15" customHeight="1" x14ac:dyDescent="0.25">
      <c r="A7" s="3">
        <v>5</v>
      </c>
      <c r="B7" s="9" t="s">
        <v>9</v>
      </c>
      <c r="C7" s="41">
        <f t="shared" si="0"/>
        <v>3025.2100840336134</v>
      </c>
      <c r="D7" s="42">
        <v>3600</v>
      </c>
      <c r="E7" s="52">
        <f t="shared" si="1"/>
        <v>2941.1764705882356</v>
      </c>
      <c r="F7" s="55">
        <v>3500</v>
      </c>
      <c r="G7" s="10" t="s">
        <v>10</v>
      </c>
      <c r="H7" s="6">
        <f t="shared" si="2"/>
        <v>3550</v>
      </c>
      <c r="I7" s="11">
        <v>400</v>
      </c>
      <c r="J7" s="12">
        <f t="shared" si="3"/>
        <v>1420000</v>
      </c>
    </row>
    <row r="8" spans="1:10" ht="15" customHeight="1" x14ac:dyDescent="0.25">
      <c r="A8" s="8">
        <v>6</v>
      </c>
      <c r="B8" s="9" t="s">
        <v>11</v>
      </c>
      <c r="C8" s="41">
        <f t="shared" si="0"/>
        <v>2100.840336134454</v>
      </c>
      <c r="D8" s="42">
        <v>2500</v>
      </c>
      <c r="E8" s="52">
        <f t="shared" si="1"/>
        <v>2521.0084033613448</v>
      </c>
      <c r="F8" s="55">
        <v>3000</v>
      </c>
      <c r="G8" s="10" t="s">
        <v>10</v>
      </c>
      <c r="H8" s="6">
        <f t="shared" si="2"/>
        <v>2750</v>
      </c>
      <c r="I8" s="11">
        <v>150</v>
      </c>
      <c r="J8" s="12">
        <f t="shared" si="3"/>
        <v>412500</v>
      </c>
    </row>
    <row r="9" spans="1:10" ht="15" customHeight="1" x14ac:dyDescent="0.25">
      <c r="A9" s="3">
        <v>7</v>
      </c>
      <c r="B9" s="9" t="s">
        <v>35</v>
      </c>
      <c r="C9" s="41">
        <f t="shared" si="0"/>
        <v>588.23529411764707</v>
      </c>
      <c r="D9" s="42">
        <v>700</v>
      </c>
      <c r="E9" s="52">
        <f t="shared" si="1"/>
        <v>588.23529411764707</v>
      </c>
      <c r="F9" s="55">
        <v>700</v>
      </c>
      <c r="G9" s="10" t="s">
        <v>10</v>
      </c>
      <c r="H9" s="6">
        <f t="shared" si="2"/>
        <v>700</v>
      </c>
      <c r="I9" s="11">
        <v>300</v>
      </c>
      <c r="J9" s="12">
        <f t="shared" si="3"/>
        <v>210000</v>
      </c>
    </row>
    <row r="10" spans="1:10" ht="15" customHeight="1" x14ac:dyDescent="0.25">
      <c r="A10" s="8">
        <v>8</v>
      </c>
      <c r="B10" s="9" t="s">
        <v>12</v>
      </c>
      <c r="C10" s="41">
        <f t="shared" si="0"/>
        <v>210.0840336134454</v>
      </c>
      <c r="D10" s="42">
        <v>250</v>
      </c>
      <c r="E10" s="52">
        <f t="shared" si="1"/>
        <v>210.0840336134454</v>
      </c>
      <c r="F10" s="55">
        <v>250</v>
      </c>
      <c r="G10" s="10" t="s">
        <v>10</v>
      </c>
      <c r="H10" s="6">
        <f t="shared" si="2"/>
        <v>250</v>
      </c>
      <c r="I10" s="11">
        <v>1499</v>
      </c>
      <c r="J10" s="12">
        <f t="shared" si="3"/>
        <v>374750</v>
      </c>
    </row>
    <row r="11" spans="1:10" ht="15" customHeight="1" x14ac:dyDescent="0.25">
      <c r="A11" s="3">
        <v>9</v>
      </c>
      <c r="B11" s="9" t="s">
        <v>56</v>
      </c>
      <c r="C11" s="41">
        <f t="shared" si="0"/>
        <v>6890.7563025210084</v>
      </c>
      <c r="D11" s="42">
        <v>8200</v>
      </c>
      <c r="E11" s="52">
        <f t="shared" si="1"/>
        <v>7563.0252100840344</v>
      </c>
      <c r="F11" s="55">
        <v>9000</v>
      </c>
      <c r="G11" s="10" t="s">
        <v>10</v>
      </c>
      <c r="H11" s="6">
        <f t="shared" si="2"/>
        <v>8600</v>
      </c>
      <c r="I11" s="11">
        <v>100</v>
      </c>
      <c r="J11" s="12">
        <f t="shared" si="3"/>
        <v>860000</v>
      </c>
    </row>
    <row r="12" spans="1:10" ht="15" customHeight="1" x14ac:dyDescent="0.25">
      <c r="A12" s="8">
        <v>10</v>
      </c>
      <c r="B12" s="13" t="s">
        <v>45</v>
      </c>
      <c r="C12" s="41">
        <f t="shared" si="0"/>
        <v>6932.7731092436979</v>
      </c>
      <c r="D12" s="43">
        <v>8250</v>
      </c>
      <c r="E12" s="52">
        <f t="shared" si="1"/>
        <v>6722.6890756302528</v>
      </c>
      <c r="F12" s="55">
        <v>8000</v>
      </c>
      <c r="G12" s="10" t="s">
        <v>10</v>
      </c>
      <c r="H12" s="6">
        <f t="shared" si="2"/>
        <v>8125</v>
      </c>
      <c r="I12" s="11">
        <v>110</v>
      </c>
      <c r="J12" s="12">
        <f t="shared" si="3"/>
        <v>893750</v>
      </c>
    </row>
    <row r="13" spans="1:10" ht="15" customHeight="1" x14ac:dyDescent="0.25">
      <c r="A13" s="3">
        <v>11</v>
      </c>
      <c r="B13" s="13" t="s">
        <v>33</v>
      </c>
      <c r="C13" s="41">
        <f t="shared" si="0"/>
        <v>5798.3193277310929</v>
      </c>
      <c r="D13" s="43">
        <v>6900</v>
      </c>
      <c r="E13" s="52">
        <f t="shared" si="1"/>
        <v>6722.6890756302528</v>
      </c>
      <c r="F13" s="55">
        <v>8000</v>
      </c>
      <c r="G13" s="10" t="s">
        <v>10</v>
      </c>
      <c r="H13" s="6">
        <f t="shared" si="2"/>
        <v>7450</v>
      </c>
      <c r="I13" s="11">
        <v>100</v>
      </c>
      <c r="J13" s="12">
        <f t="shared" si="3"/>
        <v>745000</v>
      </c>
    </row>
    <row r="14" spans="1:10" ht="15" customHeight="1" x14ac:dyDescent="0.25">
      <c r="A14" s="8">
        <v>12</v>
      </c>
      <c r="B14" s="9" t="s">
        <v>34</v>
      </c>
      <c r="C14" s="41">
        <f t="shared" si="0"/>
        <v>3235.294117647059</v>
      </c>
      <c r="D14" s="42">
        <v>3850</v>
      </c>
      <c r="E14" s="52">
        <f t="shared" si="1"/>
        <v>2941.1764705882356</v>
      </c>
      <c r="F14" s="55">
        <v>3500</v>
      </c>
      <c r="G14" s="10" t="s">
        <v>10</v>
      </c>
      <c r="H14" s="6">
        <f t="shared" si="2"/>
        <v>3675</v>
      </c>
      <c r="I14" s="11">
        <v>450</v>
      </c>
      <c r="J14" s="12">
        <f t="shared" si="3"/>
        <v>1653750</v>
      </c>
    </row>
    <row r="15" spans="1:10" ht="15" customHeight="1" x14ac:dyDescent="0.25">
      <c r="A15" s="3">
        <v>13</v>
      </c>
      <c r="B15" s="9" t="s">
        <v>13</v>
      </c>
      <c r="C15" s="41">
        <f t="shared" si="0"/>
        <v>1932.7731092436975</v>
      </c>
      <c r="D15" s="42">
        <v>2300</v>
      </c>
      <c r="E15" s="52">
        <f t="shared" si="1"/>
        <v>1848.7394957983195</v>
      </c>
      <c r="F15" s="55">
        <v>2200</v>
      </c>
      <c r="G15" s="10" t="s">
        <v>10</v>
      </c>
      <c r="H15" s="6">
        <f t="shared" si="2"/>
        <v>2250</v>
      </c>
      <c r="I15" s="11">
        <v>100</v>
      </c>
      <c r="J15" s="12">
        <f t="shared" si="3"/>
        <v>225000</v>
      </c>
    </row>
    <row r="16" spans="1:10" ht="15" customHeight="1" x14ac:dyDescent="0.25">
      <c r="A16" s="8">
        <v>14</v>
      </c>
      <c r="B16" s="9" t="s">
        <v>48</v>
      </c>
      <c r="C16" s="41">
        <f t="shared" si="0"/>
        <v>232352.9411764706</v>
      </c>
      <c r="D16" s="42">
        <v>276500</v>
      </c>
      <c r="E16" s="52">
        <f t="shared" si="1"/>
        <v>184873.94957983194</v>
      </c>
      <c r="F16" s="55">
        <v>220000</v>
      </c>
      <c r="G16" s="10" t="s">
        <v>10</v>
      </c>
      <c r="H16" s="6">
        <f t="shared" si="2"/>
        <v>248250</v>
      </c>
      <c r="I16" s="11">
        <v>5</v>
      </c>
      <c r="J16" s="12">
        <f t="shared" si="3"/>
        <v>1241250</v>
      </c>
    </row>
    <row r="17" spans="1:10" ht="15" customHeight="1" x14ac:dyDescent="0.25">
      <c r="A17" s="3">
        <v>15</v>
      </c>
      <c r="B17" s="9" t="s">
        <v>57</v>
      </c>
      <c r="C17" s="41">
        <f t="shared" si="0"/>
        <v>30294.117647058825</v>
      </c>
      <c r="D17" s="42">
        <v>36050</v>
      </c>
      <c r="E17" s="52">
        <f t="shared" si="1"/>
        <v>27731.092436974792</v>
      </c>
      <c r="F17" s="55">
        <v>33000</v>
      </c>
      <c r="G17" s="10" t="s">
        <v>10</v>
      </c>
      <c r="H17" s="6">
        <f t="shared" si="2"/>
        <v>34525</v>
      </c>
      <c r="I17" s="14">
        <v>50</v>
      </c>
      <c r="J17" s="12">
        <f t="shared" si="3"/>
        <v>1726250</v>
      </c>
    </row>
    <row r="18" spans="1:10" ht="15" customHeight="1" x14ac:dyDescent="0.25">
      <c r="A18" s="8">
        <v>16</v>
      </c>
      <c r="B18" s="9" t="s">
        <v>50</v>
      </c>
      <c r="C18" s="41">
        <f t="shared" si="0"/>
        <v>9663.865546218487</v>
      </c>
      <c r="D18" s="42">
        <v>11500</v>
      </c>
      <c r="E18" s="52">
        <f t="shared" si="1"/>
        <v>924.36974789915973</v>
      </c>
      <c r="F18" s="55">
        <v>1100</v>
      </c>
      <c r="G18" s="10" t="s">
        <v>10</v>
      </c>
      <c r="H18" s="6">
        <f t="shared" si="2"/>
        <v>6300</v>
      </c>
      <c r="I18" s="14">
        <v>2</v>
      </c>
      <c r="J18" s="12">
        <f t="shared" si="3"/>
        <v>12600</v>
      </c>
    </row>
    <row r="19" spans="1:10" ht="15" customHeight="1" x14ac:dyDescent="0.25">
      <c r="A19" s="3">
        <v>17</v>
      </c>
      <c r="B19" s="9" t="s">
        <v>29</v>
      </c>
      <c r="C19" s="41">
        <f t="shared" si="0"/>
        <v>1848.7394957983195</v>
      </c>
      <c r="D19" s="42">
        <v>2200</v>
      </c>
      <c r="E19" s="52">
        <f t="shared" si="1"/>
        <v>1680.6722689075632</v>
      </c>
      <c r="F19" s="55">
        <v>2000</v>
      </c>
      <c r="G19" s="10" t="s">
        <v>10</v>
      </c>
      <c r="H19" s="6">
        <f t="shared" si="2"/>
        <v>2100</v>
      </c>
      <c r="I19" s="11">
        <v>510</v>
      </c>
      <c r="J19" s="12">
        <f t="shared" si="3"/>
        <v>1071000</v>
      </c>
    </row>
    <row r="20" spans="1:10" ht="15" customHeight="1" x14ac:dyDescent="0.25">
      <c r="A20" s="8">
        <v>18</v>
      </c>
      <c r="B20" s="9" t="s">
        <v>36</v>
      </c>
      <c r="C20" s="41">
        <f t="shared" si="0"/>
        <v>168.0672268907563</v>
      </c>
      <c r="D20" s="42">
        <v>200</v>
      </c>
      <c r="E20" s="52">
        <f t="shared" si="1"/>
        <v>168.0672268907563</v>
      </c>
      <c r="F20" s="55">
        <v>200</v>
      </c>
      <c r="G20" s="10" t="s">
        <v>10</v>
      </c>
      <c r="H20" s="6">
        <f t="shared" si="2"/>
        <v>200</v>
      </c>
      <c r="I20" s="14">
        <v>510</v>
      </c>
      <c r="J20" s="12">
        <f t="shared" si="3"/>
        <v>102000</v>
      </c>
    </row>
    <row r="21" spans="1:10" ht="15" customHeight="1" x14ac:dyDescent="0.25">
      <c r="A21" s="3">
        <v>19</v>
      </c>
      <c r="B21" s="9" t="s">
        <v>58</v>
      </c>
      <c r="C21" s="41">
        <f t="shared" si="0"/>
        <v>10042.01680672269</v>
      </c>
      <c r="D21" s="42">
        <v>11950</v>
      </c>
      <c r="E21" s="52">
        <f t="shared" si="1"/>
        <v>10084.033613445379</v>
      </c>
      <c r="F21" s="55">
        <v>12000</v>
      </c>
      <c r="G21" s="10" t="s">
        <v>10</v>
      </c>
      <c r="H21" s="6">
        <f t="shared" si="2"/>
        <v>11975</v>
      </c>
      <c r="I21" s="14">
        <v>20</v>
      </c>
      <c r="J21" s="12">
        <f t="shared" si="3"/>
        <v>239500</v>
      </c>
    </row>
    <row r="22" spans="1:10" ht="15" customHeight="1" x14ac:dyDescent="0.25">
      <c r="A22" s="8">
        <v>20</v>
      </c>
      <c r="B22" s="9" t="s">
        <v>14</v>
      </c>
      <c r="C22" s="41">
        <f t="shared" si="0"/>
        <v>1008.4033613445379</v>
      </c>
      <c r="D22" s="42">
        <v>1200</v>
      </c>
      <c r="E22" s="52">
        <f t="shared" si="1"/>
        <v>1512.6050420168067</v>
      </c>
      <c r="F22" s="55">
        <v>1800</v>
      </c>
      <c r="G22" s="10" t="s">
        <v>15</v>
      </c>
      <c r="H22" s="6">
        <f t="shared" si="2"/>
        <v>1500</v>
      </c>
      <c r="I22" s="11">
        <v>400</v>
      </c>
      <c r="J22" s="12">
        <f t="shared" si="3"/>
        <v>600000</v>
      </c>
    </row>
    <row r="23" spans="1:10" ht="15" customHeight="1" x14ac:dyDescent="0.25">
      <c r="A23" s="3">
        <v>21</v>
      </c>
      <c r="B23" s="9" t="s">
        <v>16</v>
      </c>
      <c r="C23" s="41">
        <f t="shared" si="0"/>
        <v>2773.1092436974791</v>
      </c>
      <c r="D23" s="42">
        <v>3300</v>
      </c>
      <c r="E23" s="52">
        <f t="shared" si="1"/>
        <v>2773.1092436974791</v>
      </c>
      <c r="F23" s="55">
        <v>3300</v>
      </c>
      <c r="G23" s="10" t="s">
        <v>15</v>
      </c>
      <c r="H23" s="6">
        <f t="shared" si="2"/>
        <v>3300</v>
      </c>
      <c r="I23" s="11">
        <v>120</v>
      </c>
      <c r="J23" s="12">
        <f>SUM(H23*I23)</f>
        <v>396000</v>
      </c>
    </row>
    <row r="24" spans="1:10" ht="15" customHeight="1" x14ac:dyDescent="0.25">
      <c r="A24" s="8">
        <v>22</v>
      </c>
      <c r="B24" s="9" t="s">
        <v>47</v>
      </c>
      <c r="C24" s="41">
        <f t="shared" si="0"/>
        <v>7857.1428571428578</v>
      </c>
      <c r="D24" s="42">
        <v>9350</v>
      </c>
      <c r="E24" s="52">
        <f t="shared" si="1"/>
        <v>7983.1932773109247</v>
      </c>
      <c r="F24" s="55">
        <v>9500</v>
      </c>
      <c r="G24" s="10" t="s">
        <v>15</v>
      </c>
      <c r="H24" s="6">
        <f t="shared" si="2"/>
        <v>9425</v>
      </c>
      <c r="I24" s="11">
        <v>100</v>
      </c>
      <c r="J24" s="12">
        <f t="shared" si="3"/>
        <v>942500</v>
      </c>
    </row>
    <row r="25" spans="1:10" ht="15" customHeight="1" x14ac:dyDescent="0.25">
      <c r="A25" s="3">
        <v>23</v>
      </c>
      <c r="B25" s="9" t="s">
        <v>46</v>
      </c>
      <c r="C25" s="41">
        <f t="shared" si="0"/>
        <v>9705.8823529411766</v>
      </c>
      <c r="D25" s="42">
        <v>11550</v>
      </c>
      <c r="E25" s="52">
        <f t="shared" si="1"/>
        <v>10084.033613445379</v>
      </c>
      <c r="F25" s="55">
        <v>12000</v>
      </c>
      <c r="G25" s="10" t="s">
        <v>15</v>
      </c>
      <c r="H25" s="6">
        <f t="shared" si="2"/>
        <v>11775</v>
      </c>
      <c r="I25" s="11">
        <v>80</v>
      </c>
      <c r="J25" s="12">
        <f t="shared" si="3"/>
        <v>942000</v>
      </c>
    </row>
    <row r="26" spans="1:10" ht="15" customHeight="1" x14ac:dyDescent="0.25">
      <c r="A26" s="8">
        <v>24</v>
      </c>
      <c r="B26" s="9" t="s">
        <v>53</v>
      </c>
      <c r="C26" s="41">
        <f t="shared" si="0"/>
        <v>3193.2773109243699</v>
      </c>
      <c r="D26" s="42">
        <v>3800</v>
      </c>
      <c r="E26" s="52">
        <f t="shared" si="1"/>
        <v>2941.1764705882356</v>
      </c>
      <c r="F26" s="55">
        <v>3500</v>
      </c>
      <c r="G26" s="10" t="s">
        <v>17</v>
      </c>
      <c r="H26" s="6">
        <f t="shared" si="2"/>
        <v>3650</v>
      </c>
      <c r="I26" s="11">
        <v>500</v>
      </c>
      <c r="J26" s="12">
        <f t="shared" si="3"/>
        <v>1825000</v>
      </c>
    </row>
    <row r="27" spans="1:10" ht="15" customHeight="1" x14ac:dyDescent="0.25">
      <c r="A27" s="3">
        <v>25</v>
      </c>
      <c r="B27" s="9" t="s">
        <v>37</v>
      </c>
      <c r="C27" s="41">
        <f t="shared" si="0"/>
        <v>2773.1092436974791</v>
      </c>
      <c r="D27" s="42">
        <v>3300</v>
      </c>
      <c r="E27" s="52">
        <f t="shared" si="1"/>
        <v>2689.0756302521008</v>
      </c>
      <c r="F27" s="55">
        <v>3200</v>
      </c>
      <c r="G27" s="10" t="s">
        <v>15</v>
      </c>
      <c r="H27" s="6">
        <f t="shared" si="2"/>
        <v>3250</v>
      </c>
      <c r="I27" s="11">
        <v>60</v>
      </c>
      <c r="J27" s="12">
        <f t="shared" si="3"/>
        <v>195000</v>
      </c>
    </row>
    <row r="28" spans="1:10" ht="15" customHeight="1" x14ac:dyDescent="0.25">
      <c r="A28" s="8">
        <v>26</v>
      </c>
      <c r="B28" s="9" t="s">
        <v>18</v>
      </c>
      <c r="C28" s="41">
        <f t="shared" si="0"/>
        <v>6554.6218487394963</v>
      </c>
      <c r="D28" s="42">
        <v>7800</v>
      </c>
      <c r="E28" s="52">
        <f t="shared" si="1"/>
        <v>6722.6890756302528</v>
      </c>
      <c r="F28" s="55">
        <v>8000</v>
      </c>
      <c r="G28" s="10" t="s">
        <v>10</v>
      </c>
      <c r="H28" s="6">
        <f t="shared" si="2"/>
        <v>7900</v>
      </c>
      <c r="I28" s="11">
        <v>30</v>
      </c>
      <c r="J28" s="12">
        <f t="shared" si="3"/>
        <v>237000</v>
      </c>
    </row>
    <row r="29" spans="1:10" ht="15" customHeight="1" x14ac:dyDescent="0.25">
      <c r="A29" s="3">
        <v>27</v>
      </c>
      <c r="B29" s="9" t="s">
        <v>30</v>
      </c>
      <c r="C29" s="41">
        <f t="shared" si="0"/>
        <v>1848.7394957983195</v>
      </c>
      <c r="D29" s="42">
        <v>2200</v>
      </c>
      <c r="E29" s="52">
        <f t="shared" si="1"/>
        <v>1680.6722689075632</v>
      </c>
      <c r="F29" s="55">
        <v>2000</v>
      </c>
      <c r="G29" s="10" t="s">
        <v>10</v>
      </c>
      <c r="H29" s="6">
        <f t="shared" si="2"/>
        <v>2100</v>
      </c>
      <c r="I29" s="11">
        <v>500</v>
      </c>
      <c r="J29" s="12">
        <f t="shared" si="3"/>
        <v>1050000</v>
      </c>
    </row>
    <row r="30" spans="1:10" ht="15" customHeight="1" x14ac:dyDescent="0.25">
      <c r="A30" s="8">
        <v>28</v>
      </c>
      <c r="B30" s="9" t="s">
        <v>31</v>
      </c>
      <c r="C30" s="41">
        <f t="shared" si="0"/>
        <v>2436.9747899159665</v>
      </c>
      <c r="D30" s="42">
        <v>2900</v>
      </c>
      <c r="E30" s="52">
        <f t="shared" si="1"/>
        <v>2100.840336134454</v>
      </c>
      <c r="F30" s="55">
        <v>2500</v>
      </c>
      <c r="G30" s="10" t="s">
        <v>10</v>
      </c>
      <c r="H30" s="6">
        <f t="shared" si="2"/>
        <v>2700</v>
      </c>
      <c r="I30" s="11">
        <v>300</v>
      </c>
      <c r="J30" s="12">
        <f t="shared" si="3"/>
        <v>810000</v>
      </c>
    </row>
    <row r="31" spans="1:10" ht="15" customHeight="1" x14ac:dyDescent="0.25">
      <c r="A31" s="3">
        <v>29</v>
      </c>
      <c r="B31" s="9" t="s">
        <v>32</v>
      </c>
      <c r="C31" s="41">
        <f t="shared" si="0"/>
        <v>1848.7394957983195</v>
      </c>
      <c r="D31" s="42">
        <v>2200</v>
      </c>
      <c r="E31" s="52">
        <f t="shared" si="1"/>
        <v>1680.6722689075632</v>
      </c>
      <c r="F31" s="55">
        <v>2000</v>
      </c>
      <c r="G31" s="10" t="s">
        <v>10</v>
      </c>
      <c r="H31" s="6">
        <f t="shared" si="2"/>
        <v>2100</v>
      </c>
      <c r="I31" s="14">
        <v>200</v>
      </c>
      <c r="J31" s="12">
        <f t="shared" si="3"/>
        <v>420000</v>
      </c>
    </row>
    <row r="32" spans="1:10" ht="15" customHeight="1" x14ac:dyDescent="0.25">
      <c r="A32" s="8">
        <v>30</v>
      </c>
      <c r="B32" s="9" t="s">
        <v>59</v>
      </c>
      <c r="C32" s="41">
        <f t="shared" si="0"/>
        <v>4033.6134453781515</v>
      </c>
      <c r="D32" s="42">
        <v>4800</v>
      </c>
      <c r="E32" s="52">
        <f t="shared" si="1"/>
        <v>4033.6134453781515</v>
      </c>
      <c r="F32" s="55">
        <v>4800</v>
      </c>
      <c r="G32" s="10" t="s">
        <v>10</v>
      </c>
      <c r="H32" s="6">
        <f t="shared" si="2"/>
        <v>4800</v>
      </c>
      <c r="I32" s="14">
        <v>100</v>
      </c>
      <c r="J32" s="12">
        <f t="shared" si="3"/>
        <v>480000</v>
      </c>
    </row>
    <row r="33" spans="1:10" ht="15" customHeight="1" x14ac:dyDescent="0.25">
      <c r="A33" s="3">
        <v>31</v>
      </c>
      <c r="B33" s="9" t="s">
        <v>60</v>
      </c>
      <c r="C33" s="41">
        <f t="shared" si="0"/>
        <v>840.3361344537816</v>
      </c>
      <c r="D33" s="42">
        <v>1000</v>
      </c>
      <c r="E33" s="52">
        <f t="shared" si="1"/>
        <v>756.30252100840335</v>
      </c>
      <c r="F33" s="55">
        <v>900</v>
      </c>
      <c r="G33" s="10" t="s">
        <v>10</v>
      </c>
      <c r="H33" s="6">
        <f t="shared" si="2"/>
        <v>950</v>
      </c>
      <c r="I33" s="14">
        <v>600</v>
      </c>
      <c r="J33" s="12">
        <f t="shared" si="3"/>
        <v>570000</v>
      </c>
    </row>
    <row r="34" spans="1:10" ht="15" customHeight="1" x14ac:dyDescent="0.25">
      <c r="A34" s="8">
        <v>32</v>
      </c>
      <c r="B34" s="9" t="s">
        <v>19</v>
      </c>
      <c r="C34" s="41">
        <f t="shared" si="0"/>
        <v>3991.5966386554624</v>
      </c>
      <c r="D34" s="42">
        <v>4750</v>
      </c>
      <c r="E34" s="52">
        <f t="shared" si="1"/>
        <v>4033.6134453781515</v>
      </c>
      <c r="F34" s="55">
        <v>4800</v>
      </c>
      <c r="G34" s="10" t="s">
        <v>10</v>
      </c>
      <c r="H34" s="6">
        <f t="shared" si="2"/>
        <v>4775</v>
      </c>
      <c r="I34" s="14">
        <v>15</v>
      </c>
      <c r="J34" s="12">
        <f t="shared" si="3"/>
        <v>71625</v>
      </c>
    </row>
    <row r="35" spans="1:10" ht="15" customHeight="1" x14ac:dyDescent="0.25">
      <c r="A35" s="3">
        <v>33</v>
      </c>
      <c r="B35" s="9" t="s">
        <v>38</v>
      </c>
      <c r="C35" s="41">
        <f t="shared" si="0"/>
        <v>2436.9747899159665</v>
      </c>
      <c r="D35" s="42">
        <v>2900</v>
      </c>
      <c r="E35" s="52">
        <f t="shared" si="1"/>
        <v>2100.840336134454</v>
      </c>
      <c r="F35" s="55">
        <v>2500</v>
      </c>
      <c r="G35" s="10" t="s">
        <v>10</v>
      </c>
      <c r="H35" s="6">
        <f t="shared" si="2"/>
        <v>2700</v>
      </c>
      <c r="I35" s="11">
        <v>60</v>
      </c>
      <c r="J35" s="12">
        <f t="shared" si="3"/>
        <v>162000</v>
      </c>
    </row>
    <row r="36" spans="1:10" s="15" customFormat="1" ht="15" customHeight="1" x14ac:dyDescent="0.25">
      <c r="A36" s="8">
        <v>34</v>
      </c>
      <c r="B36" s="9" t="s">
        <v>39</v>
      </c>
      <c r="C36" s="41">
        <f t="shared" si="0"/>
        <v>2436.9747899159665</v>
      </c>
      <c r="D36" s="42">
        <v>2900</v>
      </c>
      <c r="E36" s="52">
        <f t="shared" si="1"/>
        <v>2100.840336134454</v>
      </c>
      <c r="F36" s="55">
        <v>2500</v>
      </c>
      <c r="G36" s="10" t="s">
        <v>10</v>
      </c>
      <c r="H36" s="6">
        <f t="shared" si="2"/>
        <v>2700</v>
      </c>
      <c r="I36" s="14">
        <v>100</v>
      </c>
      <c r="J36" s="12">
        <f t="shared" si="3"/>
        <v>270000</v>
      </c>
    </row>
    <row r="37" spans="1:10" ht="15" customHeight="1" x14ac:dyDescent="0.25">
      <c r="A37" s="3">
        <v>35</v>
      </c>
      <c r="B37" s="9" t="s">
        <v>61</v>
      </c>
      <c r="C37" s="41">
        <f t="shared" si="0"/>
        <v>3445.3781512605042</v>
      </c>
      <c r="D37" s="42">
        <v>4100</v>
      </c>
      <c r="E37" s="52">
        <f t="shared" si="1"/>
        <v>3361.3445378151264</v>
      </c>
      <c r="F37" s="55">
        <v>4000</v>
      </c>
      <c r="G37" s="10" t="s">
        <v>10</v>
      </c>
      <c r="H37" s="6">
        <f t="shared" si="2"/>
        <v>4050</v>
      </c>
      <c r="I37" s="14">
        <v>100</v>
      </c>
      <c r="J37" s="12">
        <f t="shared" si="3"/>
        <v>405000</v>
      </c>
    </row>
    <row r="38" spans="1:10" ht="15" customHeight="1" x14ac:dyDescent="0.25">
      <c r="A38" s="8">
        <v>36</v>
      </c>
      <c r="B38" s="9" t="s">
        <v>62</v>
      </c>
      <c r="C38" s="41">
        <f t="shared" si="0"/>
        <v>40168.067226890758</v>
      </c>
      <c r="D38" s="42">
        <v>47800</v>
      </c>
      <c r="E38" s="52">
        <f t="shared" si="1"/>
        <v>40336.134453781517</v>
      </c>
      <c r="F38" s="55">
        <v>48000</v>
      </c>
      <c r="G38" s="10" t="s">
        <v>10</v>
      </c>
      <c r="H38" s="6">
        <f t="shared" si="2"/>
        <v>47900</v>
      </c>
      <c r="I38" s="11">
        <v>10</v>
      </c>
      <c r="J38" s="12">
        <f t="shared" si="3"/>
        <v>479000</v>
      </c>
    </row>
    <row r="39" spans="1:10" ht="15" customHeight="1" x14ac:dyDescent="0.25">
      <c r="A39" s="3">
        <v>37</v>
      </c>
      <c r="B39" s="9" t="s">
        <v>63</v>
      </c>
      <c r="C39" s="41">
        <f t="shared" si="0"/>
        <v>7647.0588235294117</v>
      </c>
      <c r="D39" s="42">
        <v>9100</v>
      </c>
      <c r="E39" s="52">
        <f t="shared" si="1"/>
        <v>7563.0252100840344</v>
      </c>
      <c r="F39" s="55">
        <v>9000</v>
      </c>
      <c r="G39" s="10" t="s">
        <v>10</v>
      </c>
      <c r="H39" s="6">
        <f t="shared" si="2"/>
        <v>9050</v>
      </c>
      <c r="I39" s="11">
        <v>250</v>
      </c>
      <c r="J39" s="12">
        <f t="shared" si="3"/>
        <v>2262500</v>
      </c>
    </row>
    <row r="40" spans="1:10" s="16" customFormat="1" ht="15" customHeight="1" x14ac:dyDescent="0.25">
      <c r="A40" s="8">
        <v>38</v>
      </c>
      <c r="B40" s="9" t="s">
        <v>40</v>
      </c>
      <c r="C40" s="41">
        <f t="shared" si="0"/>
        <v>19663.865546218487</v>
      </c>
      <c r="D40" s="42">
        <v>23400</v>
      </c>
      <c r="E40" s="52">
        <f t="shared" si="1"/>
        <v>18487.394957983193</v>
      </c>
      <c r="F40" s="55">
        <v>22000</v>
      </c>
      <c r="G40" s="10" t="s">
        <v>10</v>
      </c>
      <c r="H40" s="6">
        <f t="shared" si="2"/>
        <v>22700</v>
      </c>
      <c r="I40" s="14">
        <v>90</v>
      </c>
      <c r="J40" s="12">
        <f t="shared" si="3"/>
        <v>2043000</v>
      </c>
    </row>
    <row r="41" spans="1:10" ht="15" customHeight="1" x14ac:dyDescent="0.25">
      <c r="A41" s="3">
        <v>39</v>
      </c>
      <c r="B41" s="9" t="s">
        <v>51</v>
      </c>
      <c r="C41" s="41">
        <f t="shared" si="0"/>
        <v>264705.8823529412</v>
      </c>
      <c r="D41" s="42">
        <v>315000</v>
      </c>
      <c r="E41" s="52">
        <f t="shared" si="1"/>
        <v>151260.50420168068</v>
      </c>
      <c r="F41" s="55">
        <v>180000</v>
      </c>
      <c r="G41" s="10" t="s">
        <v>10</v>
      </c>
      <c r="H41" s="6">
        <f t="shared" si="2"/>
        <v>247500</v>
      </c>
      <c r="I41" s="11">
        <v>10</v>
      </c>
      <c r="J41" s="12">
        <f t="shared" si="3"/>
        <v>2475000</v>
      </c>
    </row>
    <row r="42" spans="1:10" ht="15" customHeight="1" x14ac:dyDescent="0.25">
      <c r="A42" s="8">
        <v>40</v>
      </c>
      <c r="B42" s="9" t="s">
        <v>41</v>
      </c>
      <c r="C42" s="41">
        <f t="shared" si="0"/>
        <v>6134.453781512605</v>
      </c>
      <c r="D42" s="42">
        <v>7300</v>
      </c>
      <c r="E42" s="52">
        <f t="shared" si="1"/>
        <v>1932.7731092436975</v>
      </c>
      <c r="F42" s="55">
        <v>2300</v>
      </c>
      <c r="G42" s="10" t="s">
        <v>10</v>
      </c>
      <c r="H42" s="6">
        <f t="shared" si="2"/>
        <v>4800</v>
      </c>
      <c r="I42" s="14">
        <v>90</v>
      </c>
      <c r="J42" s="12">
        <f t="shared" si="3"/>
        <v>432000</v>
      </c>
    </row>
    <row r="43" spans="1:10" ht="15" customHeight="1" x14ac:dyDescent="0.25">
      <c r="A43" s="3">
        <v>41</v>
      </c>
      <c r="B43" s="9" t="s">
        <v>64</v>
      </c>
      <c r="C43" s="41">
        <f t="shared" si="0"/>
        <v>2058.8235294117649</v>
      </c>
      <c r="D43" s="42">
        <v>2450</v>
      </c>
      <c r="E43" s="52">
        <f t="shared" si="1"/>
        <v>1680.6722689075632</v>
      </c>
      <c r="F43" s="55">
        <v>2000</v>
      </c>
      <c r="G43" s="10" t="s">
        <v>10</v>
      </c>
      <c r="H43" s="6">
        <f t="shared" si="2"/>
        <v>2225</v>
      </c>
      <c r="I43" s="11">
        <v>80</v>
      </c>
      <c r="J43" s="12">
        <f t="shared" si="3"/>
        <v>178000</v>
      </c>
    </row>
    <row r="44" spans="1:10" ht="18" customHeight="1" x14ac:dyDescent="0.25">
      <c r="A44" s="8">
        <v>42</v>
      </c>
      <c r="B44" s="9" t="s">
        <v>42</v>
      </c>
      <c r="C44" s="41">
        <f t="shared" si="0"/>
        <v>2436.9747899159665</v>
      </c>
      <c r="D44" s="42">
        <v>2900</v>
      </c>
      <c r="E44" s="52">
        <f t="shared" si="1"/>
        <v>1680.6722689075632</v>
      </c>
      <c r="F44" s="55">
        <v>2000</v>
      </c>
      <c r="G44" s="10" t="s">
        <v>10</v>
      </c>
      <c r="H44" s="6">
        <f t="shared" si="2"/>
        <v>2450</v>
      </c>
      <c r="I44" s="11">
        <v>250</v>
      </c>
      <c r="J44" s="12">
        <f t="shared" si="3"/>
        <v>612500</v>
      </c>
    </row>
    <row r="45" spans="1:10" ht="15" customHeight="1" x14ac:dyDescent="0.25">
      <c r="A45" s="3">
        <v>43</v>
      </c>
      <c r="B45" s="9" t="s">
        <v>20</v>
      </c>
      <c r="C45" s="41">
        <f t="shared" si="0"/>
        <v>1764.7058823529412</v>
      </c>
      <c r="D45" s="42">
        <v>2100</v>
      </c>
      <c r="E45" s="52">
        <f t="shared" si="1"/>
        <v>1848.7394957983195</v>
      </c>
      <c r="F45" s="55">
        <v>2200</v>
      </c>
      <c r="G45" s="10" t="s">
        <v>10</v>
      </c>
      <c r="H45" s="6">
        <f t="shared" si="2"/>
        <v>2150</v>
      </c>
      <c r="I45" s="11">
        <v>80</v>
      </c>
      <c r="J45" s="12">
        <f t="shared" si="3"/>
        <v>172000</v>
      </c>
    </row>
    <row r="46" spans="1:10" ht="15" customHeight="1" x14ac:dyDescent="0.25">
      <c r="A46" s="8">
        <v>44</v>
      </c>
      <c r="B46" s="9" t="s">
        <v>21</v>
      </c>
      <c r="C46" s="41">
        <f t="shared" si="0"/>
        <v>210.0840336134454</v>
      </c>
      <c r="D46" s="42">
        <v>250</v>
      </c>
      <c r="E46" s="52">
        <f t="shared" si="1"/>
        <v>252.10084033613447</v>
      </c>
      <c r="F46" s="55">
        <v>300</v>
      </c>
      <c r="G46" s="10" t="s">
        <v>10</v>
      </c>
      <c r="H46" s="6">
        <f t="shared" si="2"/>
        <v>275</v>
      </c>
      <c r="I46" s="11">
        <v>2479</v>
      </c>
      <c r="J46" s="12">
        <f t="shared" si="3"/>
        <v>681725</v>
      </c>
    </row>
    <row r="47" spans="1:10" ht="15" customHeight="1" x14ac:dyDescent="0.25">
      <c r="A47" s="3">
        <v>45</v>
      </c>
      <c r="B47" s="9" t="s">
        <v>22</v>
      </c>
      <c r="C47" s="41">
        <f t="shared" si="0"/>
        <v>210.0840336134454</v>
      </c>
      <c r="D47" s="42">
        <v>250</v>
      </c>
      <c r="E47" s="52">
        <f t="shared" si="1"/>
        <v>252.10084033613447</v>
      </c>
      <c r="F47" s="55">
        <v>300</v>
      </c>
      <c r="G47" s="10" t="s">
        <v>10</v>
      </c>
      <c r="H47" s="6">
        <f t="shared" si="2"/>
        <v>275</v>
      </c>
      <c r="I47" s="11">
        <v>800</v>
      </c>
      <c r="J47" s="12">
        <f t="shared" si="3"/>
        <v>220000</v>
      </c>
    </row>
    <row r="48" spans="1:10" ht="15" customHeight="1" x14ac:dyDescent="0.25">
      <c r="A48" s="8">
        <v>46</v>
      </c>
      <c r="B48" s="9" t="s">
        <v>23</v>
      </c>
      <c r="C48" s="41">
        <f t="shared" si="0"/>
        <v>336.1344537815126</v>
      </c>
      <c r="D48" s="42">
        <v>400</v>
      </c>
      <c r="E48" s="52">
        <f t="shared" si="1"/>
        <v>252.10084033613447</v>
      </c>
      <c r="F48" s="55">
        <v>300</v>
      </c>
      <c r="G48" s="10" t="s">
        <v>10</v>
      </c>
      <c r="H48" s="6">
        <f t="shared" si="2"/>
        <v>350</v>
      </c>
      <c r="I48" s="11">
        <v>1000</v>
      </c>
      <c r="J48" s="12">
        <f t="shared" si="3"/>
        <v>350000</v>
      </c>
    </row>
    <row r="49" spans="1:10" ht="15" customHeight="1" x14ac:dyDescent="0.25">
      <c r="A49" s="3">
        <v>47</v>
      </c>
      <c r="B49" s="9" t="s">
        <v>43</v>
      </c>
      <c r="C49" s="41">
        <f t="shared" si="0"/>
        <v>210.0840336134454</v>
      </c>
      <c r="D49" s="42">
        <v>250</v>
      </c>
      <c r="E49" s="52">
        <f t="shared" si="1"/>
        <v>252.10084033613447</v>
      </c>
      <c r="F49" s="55">
        <v>300</v>
      </c>
      <c r="G49" s="10" t="s">
        <v>10</v>
      </c>
      <c r="H49" s="6">
        <f t="shared" si="2"/>
        <v>275</v>
      </c>
      <c r="I49" s="11">
        <v>500</v>
      </c>
      <c r="J49" s="12">
        <f t="shared" si="3"/>
        <v>137500</v>
      </c>
    </row>
    <row r="50" spans="1:10" ht="15" customHeight="1" x14ac:dyDescent="0.25">
      <c r="A50" s="8">
        <v>48</v>
      </c>
      <c r="B50" s="9" t="s">
        <v>24</v>
      </c>
      <c r="C50" s="41">
        <f t="shared" si="0"/>
        <v>252.10084033613447</v>
      </c>
      <c r="D50" s="42">
        <v>300</v>
      </c>
      <c r="E50" s="52">
        <f t="shared" si="1"/>
        <v>168.0672268907563</v>
      </c>
      <c r="F50" s="55">
        <v>200</v>
      </c>
      <c r="G50" s="10" t="s">
        <v>10</v>
      </c>
      <c r="H50" s="6">
        <f t="shared" si="2"/>
        <v>250</v>
      </c>
      <c r="I50" s="11">
        <v>200</v>
      </c>
      <c r="J50" s="12">
        <f t="shared" si="3"/>
        <v>50000</v>
      </c>
    </row>
    <row r="51" spans="1:10" ht="15" customHeight="1" x14ac:dyDescent="0.25">
      <c r="A51" s="3">
        <v>49</v>
      </c>
      <c r="B51" s="9" t="s">
        <v>49</v>
      </c>
      <c r="C51" s="41">
        <f t="shared" si="0"/>
        <v>70504.201680672268</v>
      </c>
      <c r="D51" s="42">
        <v>83900</v>
      </c>
      <c r="E51" s="52">
        <f t="shared" si="1"/>
        <v>68907.563025210082</v>
      </c>
      <c r="F51" s="55">
        <v>82000</v>
      </c>
      <c r="G51" s="10" t="s">
        <v>10</v>
      </c>
      <c r="H51" s="6">
        <f t="shared" si="2"/>
        <v>82950</v>
      </c>
      <c r="I51" s="11">
        <v>10</v>
      </c>
      <c r="J51" s="12">
        <f t="shared" si="3"/>
        <v>829500</v>
      </c>
    </row>
    <row r="52" spans="1:10" ht="15" customHeight="1" x14ac:dyDescent="0.25">
      <c r="A52" s="8">
        <v>50</v>
      </c>
      <c r="B52" s="9" t="s">
        <v>65</v>
      </c>
      <c r="C52" s="41">
        <f t="shared" si="0"/>
        <v>1512.6050420168067</v>
      </c>
      <c r="D52" s="42">
        <v>1800</v>
      </c>
      <c r="E52" s="52">
        <f t="shared" si="1"/>
        <v>2100.840336134454</v>
      </c>
      <c r="F52" s="55">
        <v>2500</v>
      </c>
      <c r="G52" s="10" t="s">
        <v>10</v>
      </c>
      <c r="H52" s="6">
        <f t="shared" si="2"/>
        <v>2150</v>
      </c>
      <c r="I52" s="11">
        <v>110</v>
      </c>
      <c r="J52" s="12">
        <f>SUM(H52*I52)</f>
        <v>236500</v>
      </c>
    </row>
    <row r="53" spans="1:10" ht="15" customHeight="1" x14ac:dyDescent="0.25">
      <c r="A53" s="3">
        <v>51</v>
      </c>
      <c r="B53" s="9" t="s">
        <v>72</v>
      </c>
      <c r="C53" s="41">
        <f t="shared" si="0"/>
        <v>1377815.1260504203</v>
      </c>
      <c r="D53" s="44">
        <v>1639600</v>
      </c>
      <c r="E53" s="52">
        <f t="shared" si="1"/>
        <v>1088235.2941176472</v>
      </c>
      <c r="F53" s="55">
        <v>1295000</v>
      </c>
      <c r="G53" s="10" t="s">
        <v>10</v>
      </c>
      <c r="H53" s="6">
        <f>AVERAGE(D53,F53)</f>
        <v>1467300</v>
      </c>
      <c r="I53" s="17">
        <v>4</v>
      </c>
      <c r="J53" s="12">
        <f>SUM(H53*I53)</f>
        <v>5869200</v>
      </c>
    </row>
    <row r="54" spans="1:10" ht="15" customHeight="1" x14ac:dyDescent="0.25">
      <c r="A54" s="8">
        <v>52</v>
      </c>
      <c r="B54" s="13" t="s">
        <v>44</v>
      </c>
      <c r="C54" s="41">
        <f t="shared" si="0"/>
        <v>5294.1176470588234</v>
      </c>
      <c r="D54" s="45">
        <v>6300</v>
      </c>
      <c r="E54" s="52">
        <f t="shared" si="1"/>
        <v>6722.6890756302528</v>
      </c>
      <c r="F54" s="55">
        <v>8000</v>
      </c>
      <c r="G54" s="10" t="s">
        <v>10</v>
      </c>
      <c r="H54" s="6">
        <f t="shared" si="2"/>
        <v>7150</v>
      </c>
      <c r="I54" s="17">
        <v>80</v>
      </c>
      <c r="J54" s="12">
        <f t="shared" si="3"/>
        <v>572000</v>
      </c>
    </row>
    <row r="55" spans="1:10" ht="15" customHeight="1" x14ac:dyDescent="0.25">
      <c r="A55" s="3">
        <v>53</v>
      </c>
      <c r="B55" s="13" t="s">
        <v>25</v>
      </c>
      <c r="C55" s="41">
        <f t="shared" si="0"/>
        <v>2857.1428571428573</v>
      </c>
      <c r="D55" s="45">
        <v>3400</v>
      </c>
      <c r="E55" s="52">
        <f t="shared" si="1"/>
        <v>3193.2773109243699</v>
      </c>
      <c r="F55" s="55">
        <v>3800</v>
      </c>
      <c r="G55" s="10" t="s">
        <v>10</v>
      </c>
      <c r="H55" s="6">
        <f t="shared" si="2"/>
        <v>3600</v>
      </c>
      <c r="I55" s="17">
        <v>40</v>
      </c>
      <c r="J55" s="12">
        <f t="shared" si="3"/>
        <v>144000</v>
      </c>
    </row>
    <row r="56" spans="1:10" ht="15" customHeight="1" x14ac:dyDescent="0.25">
      <c r="A56" s="8">
        <v>54</v>
      </c>
      <c r="B56" s="13" t="s">
        <v>66</v>
      </c>
      <c r="C56" s="41">
        <f t="shared" si="0"/>
        <v>338277.31092436978</v>
      </c>
      <c r="D56" s="45">
        <v>402550</v>
      </c>
      <c r="E56" s="52">
        <f t="shared" si="1"/>
        <v>319327.731092437</v>
      </c>
      <c r="F56" s="55">
        <v>380000</v>
      </c>
      <c r="G56" s="10" t="s">
        <v>10</v>
      </c>
      <c r="H56" s="6">
        <f t="shared" si="2"/>
        <v>391275</v>
      </c>
      <c r="I56" s="17">
        <v>4</v>
      </c>
      <c r="J56" s="12">
        <f t="shared" si="3"/>
        <v>1565100</v>
      </c>
    </row>
    <row r="57" spans="1:10" ht="15" customHeight="1" x14ac:dyDescent="0.25">
      <c r="A57" s="3">
        <v>55</v>
      </c>
      <c r="B57" s="13" t="s">
        <v>26</v>
      </c>
      <c r="C57" s="41">
        <f t="shared" si="0"/>
        <v>142436.97478991598</v>
      </c>
      <c r="D57" s="43">
        <v>169500</v>
      </c>
      <c r="E57" s="52">
        <f t="shared" si="1"/>
        <v>138655.46218487396</v>
      </c>
      <c r="F57" s="55">
        <v>165000</v>
      </c>
      <c r="G57" s="10" t="s">
        <v>10</v>
      </c>
      <c r="H57" s="6">
        <f t="shared" si="2"/>
        <v>167250</v>
      </c>
      <c r="I57" s="14">
        <v>8</v>
      </c>
      <c r="J57" s="12">
        <f>SUM(H57*I57)</f>
        <v>1338000</v>
      </c>
    </row>
    <row r="58" spans="1:10" ht="15" customHeight="1" x14ac:dyDescent="0.2">
      <c r="A58" s="8">
        <v>56</v>
      </c>
      <c r="B58" s="18" t="s">
        <v>27</v>
      </c>
      <c r="C58" s="41">
        <f t="shared" si="0"/>
        <v>142436.97478991598</v>
      </c>
      <c r="D58" s="46">
        <v>169500</v>
      </c>
      <c r="E58" s="52">
        <f t="shared" si="1"/>
        <v>138655.46218487396</v>
      </c>
      <c r="F58" s="55">
        <v>165000</v>
      </c>
      <c r="G58" s="10" t="s">
        <v>10</v>
      </c>
      <c r="H58" s="6">
        <f t="shared" si="2"/>
        <v>167250</v>
      </c>
      <c r="I58" s="11">
        <v>8</v>
      </c>
      <c r="J58" s="12">
        <f t="shared" si="3"/>
        <v>1338000</v>
      </c>
    </row>
    <row r="59" spans="1:10" ht="15.75" customHeight="1" x14ac:dyDescent="0.25">
      <c r="A59" s="3">
        <v>57</v>
      </c>
      <c r="B59" s="19" t="s">
        <v>28</v>
      </c>
      <c r="C59" s="41">
        <f t="shared" si="0"/>
        <v>186806.72268907563</v>
      </c>
      <c r="D59" s="47">
        <v>222300</v>
      </c>
      <c r="E59" s="52">
        <f t="shared" si="1"/>
        <v>159663.8655462185</v>
      </c>
      <c r="F59" s="55">
        <v>190000</v>
      </c>
      <c r="G59" s="24" t="s">
        <v>10</v>
      </c>
      <c r="H59" s="6">
        <f t="shared" si="2"/>
        <v>206150</v>
      </c>
      <c r="I59" s="20">
        <v>40</v>
      </c>
      <c r="J59" s="21">
        <f t="shared" si="3"/>
        <v>8246000</v>
      </c>
    </row>
    <row r="60" spans="1:10" ht="15.75" customHeight="1" x14ac:dyDescent="0.25">
      <c r="A60" s="8">
        <v>58</v>
      </c>
      <c r="B60" s="19" t="s">
        <v>67</v>
      </c>
      <c r="C60" s="41">
        <f t="shared" si="0"/>
        <v>1075798.3193277312</v>
      </c>
      <c r="D60" s="48">
        <v>1280200</v>
      </c>
      <c r="E60" s="52">
        <f t="shared" si="1"/>
        <v>1034453.7815126051</v>
      </c>
      <c r="F60" s="55">
        <v>1231000</v>
      </c>
      <c r="G60" s="24" t="s">
        <v>10</v>
      </c>
      <c r="H60" s="6">
        <f t="shared" si="2"/>
        <v>1255600</v>
      </c>
      <c r="I60" s="11">
        <v>1</v>
      </c>
      <c r="J60" s="21">
        <f>SUM(H60*I60)</f>
        <v>1255600</v>
      </c>
    </row>
    <row r="61" spans="1:10" ht="15" customHeight="1" x14ac:dyDescent="0.25">
      <c r="A61" s="3">
        <v>59</v>
      </c>
      <c r="B61" s="19" t="s">
        <v>68</v>
      </c>
      <c r="C61" s="41">
        <f t="shared" si="0"/>
        <v>1075798.3193277312</v>
      </c>
      <c r="D61" s="48">
        <v>1280200</v>
      </c>
      <c r="E61" s="52">
        <f t="shared" si="1"/>
        <v>1034453.7815126051</v>
      </c>
      <c r="F61" s="55">
        <v>1231000</v>
      </c>
      <c r="G61" s="24" t="s">
        <v>10</v>
      </c>
      <c r="H61" s="6">
        <f t="shared" si="2"/>
        <v>1255600</v>
      </c>
      <c r="I61" s="11">
        <v>1</v>
      </c>
      <c r="J61" s="25">
        <f>SUM(H61*I61)</f>
        <v>1255600</v>
      </c>
    </row>
    <row r="62" spans="1:10" ht="15" customHeight="1" x14ac:dyDescent="0.25">
      <c r="A62" s="8">
        <v>60</v>
      </c>
      <c r="B62" s="19" t="s">
        <v>69</v>
      </c>
      <c r="C62" s="41">
        <f t="shared" si="0"/>
        <v>1075798.3193277312</v>
      </c>
      <c r="D62" s="48">
        <v>1280200</v>
      </c>
      <c r="E62" s="52">
        <f t="shared" si="1"/>
        <v>1034453.7815126051</v>
      </c>
      <c r="F62" s="55">
        <v>1231000</v>
      </c>
      <c r="G62" s="24" t="s">
        <v>10</v>
      </c>
      <c r="H62" s="6">
        <f t="shared" si="2"/>
        <v>1255600</v>
      </c>
      <c r="I62" s="11">
        <v>1</v>
      </c>
      <c r="J62" s="25">
        <f t="shared" ref="J62:J64" si="4">SUM(H62*I62)</f>
        <v>1255600</v>
      </c>
    </row>
    <row r="63" spans="1:10" ht="15" customHeight="1" x14ac:dyDescent="0.25">
      <c r="A63" s="3">
        <v>61</v>
      </c>
      <c r="B63" s="37" t="s">
        <v>70</v>
      </c>
      <c r="C63" s="41">
        <f t="shared" si="0"/>
        <v>1075798.3193277312</v>
      </c>
      <c r="D63" s="48">
        <v>1280200</v>
      </c>
      <c r="E63" s="52">
        <f t="shared" si="1"/>
        <v>1034453.7815126051</v>
      </c>
      <c r="F63" s="55">
        <v>1231000</v>
      </c>
      <c r="G63" s="24" t="s">
        <v>10</v>
      </c>
      <c r="H63" s="6">
        <f t="shared" si="2"/>
        <v>1255600</v>
      </c>
      <c r="I63" s="11">
        <v>1</v>
      </c>
      <c r="J63" s="25">
        <f t="shared" si="4"/>
        <v>1255600</v>
      </c>
    </row>
    <row r="64" spans="1:10" ht="15" thickBot="1" x14ac:dyDescent="0.3">
      <c r="A64" s="8">
        <v>62</v>
      </c>
      <c r="B64" s="38" t="s">
        <v>71</v>
      </c>
      <c r="C64" s="49">
        <f t="shared" si="0"/>
        <v>1075798.3193277312</v>
      </c>
      <c r="D64" s="50">
        <v>1280200</v>
      </c>
      <c r="E64" s="53">
        <f t="shared" si="1"/>
        <v>1034453.7815126051</v>
      </c>
      <c r="F64" s="56">
        <v>1231000</v>
      </c>
      <c r="G64" s="24" t="s">
        <v>10</v>
      </c>
      <c r="H64" s="6">
        <f t="shared" si="2"/>
        <v>1255600</v>
      </c>
      <c r="I64" s="11">
        <v>1</v>
      </c>
      <c r="J64" s="25">
        <f t="shared" si="4"/>
        <v>1255600</v>
      </c>
    </row>
    <row r="65" spans="2:12" ht="15.75" thickBot="1" x14ac:dyDescent="0.3">
      <c r="B65" s="35" t="s">
        <v>76</v>
      </c>
      <c r="D65" s="26">
        <f>SUM(D3:D64)</f>
        <v>9995150</v>
      </c>
      <c r="E65" s="36"/>
      <c r="F65" s="26">
        <f>SUM(F3:F64)</f>
        <v>9136450</v>
      </c>
      <c r="G65" s="73" t="s">
        <v>76</v>
      </c>
      <c r="H65" s="74"/>
      <c r="I65" s="75"/>
      <c r="J65" s="22">
        <f>SUM(J3:J64)</f>
        <v>58250000</v>
      </c>
      <c r="L65" s="27"/>
    </row>
    <row r="66" spans="2:12" ht="15" x14ac:dyDescent="0.25">
      <c r="G66" s="76"/>
      <c r="H66" s="76"/>
      <c r="I66" s="31"/>
      <c r="J66" s="32"/>
    </row>
    <row r="67" spans="2:12" ht="15" x14ac:dyDescent="0.25">
      <c r="G67" s="33"/>
      <c r="H67" s="33"/>
      <c r="I67" s="33"/>
      <c r="J67" s="34"/>
      <c r="L67" s="27"/>
    </row>
  </sheetData>
  <sheetProtection algorithmName="SHA-512" hashValue="6DJMHu11rjCzjkQMvBOyfDP9vy5ouumd+2wc4BDaJvCUCCM8iu4/70x8t9ZAJUuEWXGFXLCi4MI7vPRZqJ1XNQ==" saltValue="RJRJEXbACY7WBVpWlDxEgg==" spinCount="100000" sheet="1" objects="1" scenarios="1"/>
  <mergeCells count="6">
    <mergeCell ref="G65:I65"/>
    <mergeCell ref="G66:H66"/>
    <mergeCell ref="A1:B1"/>
    <mergeCell ref="G1:J1"/>
    <mergeCell ref="C1:D1"/>
    <mergeCell ref="E1:F1"/>
  </mergeCells>
  <pageMargins left="0.7" right="0.7" top="0.75" bottom="0.75" header="0.3" footer="0.3"/>
  <pageSetup paperSize="14" scale="3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pane ySplit="2" topLeftCell="A3" activePane="bottomLeft" state="frozen"/>
      <selection pane="bottomLeft" activeCell="E53" sqref="E53"/>
    </sheetView>
  </sheetViews>
  <sheetFormatPr baseColWidth="10" defaultRowHeight="15" x14ac:dyDescent="0.25"/>
  <cols>
    <col min="1" max="1" width="5.7109375" bestFit="1" customWidth="1"/>
    <col min="2" max="2" width="41.28515625" bestFit="1" customWidth="1"/>
    <col min="4" max="4" width="13.85546875" customWidth="1"/>
    <col min="6" max="6" width="15.28515625" bestFit="1" customWidth="1"/>
  </cols>
  <sheetData>
    <row r="1" spans="1:6" ht="18.75" thickBot="1" x14ac:dyDescent="0.3">
      <c r="A1" s="77" t="s">
        <v>0</v>
      </c>
      <c r="B1" s="78"/>
      <c r="C1" s="79" t="s">
        <v>1</v>
      </c>
      <c r="D1" s="80"/>
      <c r="E1" s="80"/>
      <c r="F1" s="81"/>
    </row>
    <row r="2" spans="1:6" ht="43.5" thickBot="1" x14ac:dyDescent="0.3">
      <c r="A2" s="28" t="s">
        <v>2</v>
      </c>
      <c r="B2" s="29" t="s">
        <v>3</v>
      </c>
      <c r="C2" s="28" t="s">
        <v>4</v>
      </c>
      <c r="D2" s="28" t="s">
        <v>73</v>
      </c>
      <c r="E2" s="28" t="s">
        <v>75</v>
      </c>
      <c r="F2" s="28" t="s">
        <v>6</v>
      </c>
    </row>
    <row r="3" spans="1:6" x14ac:dyDescent="0.25">
      <c r="A3" s="69">
        <v>1</v>
      </c>
      <c r="B3" s="62" t="s">
        <v>7</v>
      </c>
      <c r="C3" s="57" t="s">
        <v>8</v>
      </c>
      <c r="D3" s="6">
        <v>8050</v>
      </c>
      <c r="E3" s="5">
        <v>30</v>
      </c>
      <c r="F3" s="7">
        <f>SUM(D3*E3)</f>
        <v>241500</v>
      </c>
    </row>
    <row r="4" spans="1:6" x14ac:dyDescent="0.25">
      <c r="A4" s="70">
        <v>2</v>
      </c>
      <c r="B4" s="63" t="s">
        <v>54</v>
      </c>
      <c r="C4" s="58" t="s">
        <v>8</v>
      </c>
      <c r="D4" s="60">
        <v>13200</v>
      </c>
      <c r="E4" s="11">
        <v>20</v>
      </c>
      <c r="F4" s="12">
        <f t="shared" ref="F4:F59" si="0">SUM(D4*E4)</f>
        <v>264000</v>
      </c>
    </row>
    <row r="5" spans="1:6" x14ac:dyDescent="0.25">
      <c r="A5" s="71">
        <v>3</v>
      </c>
      <c r="B5" s="63" t="s">
        <v>55</v>
      </c>
      <c r="C5" s="58" t="s">
        <v>8</v>
      </c>
      <c r="D5" s="60">
        <v>14750</v>
      </c>
      <c r="E5" s="11">
        <v>40</v>
      </c>
      <c r="F5" s="12">
        <f t="shared" si="0"/>
        <v>590000</v>
      </c>
    </row>
    <row r="6" spans="1:6" ht="28.5" x14ac:dyDescent="0.25">
      <c r="A6" s="70">
        <v>4</v>
      </c>
      <c r="B6" s="63" t="s">
        <v>52</v>
      </c>
      <c r="C6" s="58" t="s">
        <v>17</v>
      </c>
      <c r="D6" s="60">
        <v>8150</v>
      </c>
      <c r="E6" s="11">
        <v>10</v>
      </c>
      <c r="F6" s="12">
        <f t="shared" si="0"/>
        <v>81500</v>
      </c>
    </row>
    <row r="7" spans="1:6" x14ac:dyDescent="0.25">
      <c r="A7" s="71">
        <v>5</v>
      </c>
      <c r="B7" s="63" t="s">
        <v>9</v>
      </c>
      <c r="C7" s="58" t="s">
        <v>10</v>
      </c>
      <c r="D7" s="60">
        <v>3550</v>
      </c>
      <c r="E7" s="11">
        <v>400</v>
      </c>
      <c r="F7" s="12">
        <f t="shared" si="0"/>
        <v>1420000</v>
      </c>
    </row>
    <row r="8" spans="1:6" x14ac:dyDescent="0.25">
      <c r="A8" s="70">
        <v>6</v>
      </c>
      <c r="B8" s="63" t="s">
        <v>11</v>
      </c>
      <c r="C8" s="58" t="s">
        <v>10</v>
      </c>
      <c r="D8" s="60">
        <v>2750</v>
      </c>
      <c r="E8" s="11">
        <v>150</v>
      </c>
      <c r="F8" s="12">
        <f t="shared" si="0"/>
        <v>412500</v>
      </c>
    </row>
    <row r="9" spans="1:6" x14ac:dyDescent="0.25">
      <c r="A9" s="71">
        <v>7</v>
      </c>
      <c r="B9" s="63" t="s">
        <v>35</v>
      </c>
      <c r="C9" s="58" t="s">
        <v>10</v>
      </c>
      <c r="D9" s="60">
        <v>700</v>
      </c>
      <c r="E9" s="11">
        <v>300</v>
      </c>
      <c r="F9" s="12">
        <f t="shared" si="0"/>
        <v>210000</v>
      </c>
    </row>
    <row r="10" spans="1:6" x14ac:dyDescent="0.25">
      <c r="A10" s="70">
        <v>8</v>
      </c>
      <c r="B10" s="63" t="s">
        <v>12</v>
      </c>
      <c r="C10" s="58" t="s">
        <v>10</v>
      </c>
      <c r="D10" s="60">
        <v>250</v>
      </c>
      <c r="E10" s="11">
        <v>1511</v>
      </c>
      <c r="F10" s="12">
        <f t="shared" si="0"/>
        <v>377750</v>
      </c>
    </row>
    <row r="11" spans="1:6" x14ac:dyDescent="0.25">
      <c r="A11" s="71">
        <v>9</v>
      </c>
      <c r="B11" s="63" t="s">
        <v>56</v>
      </c>
      <c r="C11" s="58" t="s">
        <v>10</v>
      </c>
      <c r="D11" s="60">
        <v>8600</v>
      </c>
      <c r="E11" s="11">
        <v>100</v>
      </c>
      <c r="F11" s="12">
        <f t="shared" si="0"/>
        <v>860000</v>
      </c>
    </row>
    <row r="12" spans="1:6" x14ac:dyDescent="0.25">
      <c r="A12" s="70">
        <v>10</v>
      </c>
      <c r="B12" s="64" t="s">
        <v>45</v>
      </c>
      <c r="C12" s="58" t="s">
        <v>10</v>
      </c>
      <c r="D12" s="60">
        <v>8125</v>
      </c>
      <c r="E12" s="11">
        <v>110</v>
      </c>
      <c r="F12" s="12">
        <f t="shared" si="0"/>
        <v>893750</v>
      </c>
    </row>
    <row r="13" spans="1:6" x14ac:dyDescent="0.25">
      <c r="A13" s="71">
        <v>11</v>
      </c>
      <c r="B13" s="64" t="s">
        <v>33</v>
      </c>
      <c r="C13" s="58" t="s">
        <v>10</v>
      </c>
      <c r="D13" s="60">
        <v>7450</v>
      </c>
      <c r="E13" s="11">
        <v>100</v>
      </c>
      <c r="F13" s="12">
        <f t="shared" si="0"/>
        <v>745000</v>
      </c>
    </row>
    <row r="14" spans="1:6" x14ac:dyDescent="0.25">
      <c r="A14" s="70">
        <v>12</v>
      </c>
      <c r="B14" s="63" t="s">
        <v>34</v>
      </c>
      <c r="C14" s="58" t="s">
        <v>10</v>
      </c>
      <c r="D14" s="60">
        <v>3675</v>
      </c>
      <c r="E14" s="11">
        <v>450</v>
      </c>
      <c r="F14" s="12">
        <f t="shared" si="0"/>
        <v>1653750</v>
      </c>
    </row>
    <row r="15" spans="1:6" x14ac:dyDescent="0.25">
      <c r="A15" s="71">
        <v>13</v>
      </c>
      <c r="B15" s="63" t="s">
        <v>13</v>
      </c>
      <c r="C15" s="58" t="s">
        <v>10</v>
      </c>
      <c r="D15" s="60">
        <v>2250</v>
      </c>
      <c r="E15" s="11">
        <v>100</v>
      </c>
      <c r="F15" s="12">
        <f t="shared" si="0"/>
        <v>225000</v>
      </c>
    </row>
    <row r="16" spans="1:6" x14ac:dyDescent="0.25">
      <c r="A16" s="70">
        <v>14</v>
      </c>
      <c r="B16" s="63" t="s">
        <v>48</v>
      </c>
      <c r="C16" s="58" t="s">
        <v>10</v>
      </c>
      <c r="D16" s="60">
        <v>248250</v>
      </c>
      <c r="E16" s="11">
        <v>5</v>
      </c>
      <c r="F16" s="12">
        <f t="shared" si="0"/>
        <v>1241250</v>
      </c>
    </row>
    <row r="17" spans="1:6" ht="28.5" x14ac:dyDescent="0.25">
      <c r="A17" s="71">
        <v>15</v>
      </c>
      <c r="B17" s="63" t="s">
        <v>57</v>
      </c>
      <c r="C17" s="58" t="s">
        <v>10</v>
      </c>
      <c r="D17" s="60">
        <v>34525</v>
      </c>
      <c r="E17" s="14">
        <v>50</v>
      </c>
      <c r="F17" s="12">
        <f t="shared" si="0"/>
        <v>1726250</v>
      </c>
    </row>
    <row r="18" spans="1:6" x14ac:dyDescent="0.25">
      <c r="A18" s="70">
        <v>16</v>
      </c>
      <c r="B18" s="63" t="s">
        <v>50</v>
      </c>
      <c r="C18" s="58" t="s">
        <v>10</v>
      </c>
      <c r="D18" s="60">
        <v>6300</v>
      </c>
      <c r="E18" s="14">
        <v>2</v>
      </c>
      <c r="F18" s="12">
        <f t="shared" si="0"/>
        <v>12600</v>
      </c>
    </row>
    <row r="19" spans="1:6" x14ac:dyDescent="0.25">
      <c r="A19" s="71">
        <v>17</v>
      </c>
      <c r="B19" s="63" t="s">
        <v>29</v>
      </c>
      <c r="C19" s="58" t="s">
        <v>10</v>
      </c>
      <c r="D19" s="60">
        <v>2100</v>
      </c>
      <c r="E19" s="11">
        <v>510</v>
      </c>
      <c r="F19" s="12">
        <f t="shared" si="0"/>
        <v>1071000</v>
      </c>
    </row>
    <row r="20" spans="1:6" x14ac:dyDescent="0.25">
      <c r="A20" s="70">
        <v>18</v>
      </c>
      <c r="B20" s="63" t="s">
        <v>36</v>
      </c>
      <c r="C20" s="58" t="s">
        <v>10</v>
      </c>
      <c r="D20" s="60">
        <v>200</v>
      </c>
      <c r="E20" s="14">
        <v>514</v>
      </c>
      <c r="F20" s="12">
        <f t="shared" si="0"/>
        <v>102800</v>
      </c>
    </row>
    <row r="21" spans="1:6" x14ac:dyDescent="0.25">
      <c r="A21" s="71">
        <v>19</v>
      </c>
      <c r="B21" s="63" t="s">
        <v>58</v>
      </c>
      <c r="C21" s="58" t="s">
        <v>10</v>
      </c>
      <c r="D21" s="60">
        <v>11975</v>
      </c>
      <c r="E21" s="14">
        <v>20</v>
      </c>
      <c r="F21" s="12">
        <f t="shared" si="0"/>
        <v>239500</v>
      </c>
    </row>
    <row r="22" spans="1:6" x14ac:dyDescent="0.25">
      <c r="A22" s="70">
        <v>20</v>
      </c>
      <c r="B22" s="63" t="s">
        <v>14</v>
      </c>
      <c r="C22" s="58" t="s">
        <v>15</v>
      </c>
      <c r="D22" s="60">
        <v>1500</v>
      </c>
      <c r="E22" s="11">
        <v>400</v>
      </c>
      <c r="F22" s="12">
        <f t="shared" si="0"/>
        <v>600000</v>
      </c>
    </row>
    <row r="23" spans="1:6" x14ac:dyDescent="0.25">
      <c r="A23" s="71">
        <v>21</v>
      </c>
      <c r="B23" s="63" t="s">
        <v>16</v>
      </c>
      <c r="C23" s="58" t="s">
        <v>15</v>
      </c>
      <c r="D23" s="60">
        <v>3300</v>
      </c>
      <c r="E23" s="11">
        <v>123</v>
      </c>
      <c r="F23" s="12">
        <f>SUM(D23*E23)</f>
        <v>405900</v>
      </c>
    </row>
    <row r="24" spans="1:6" x14ac:dyDescent="0.25">
      <c r="A24" s="70">
        <v>22</v>
      </c>
      <c r="B24" s="63" t="s">
        <v>47</v>
      </c>
      <c r="C24" s="58" t="s">
        <v>15</v>
      </c>
      <c r="D24" s="60">
        <v>9425</v>
      </c>
      <c r="E24" s="11">
        <v>100</v>
      </c>
      <c r="F24" s="12">
        <f t="shared" si="0"/>
        <v>942500</v>
      </c>
    </row>
    <row r="25" spans="1:6" x14ac:dyDescent="0.25">
      <c r="A25" s="71">
        <v>23</v>
      </c>
      <c r="B25" s="63" t="s">
        <v>46</v>
      </c>
      <c r="C25" s="58" t="s">
        <v>15</v>
      </c>
      <c r="D25" s="60">
        <v>11775</v>
      </c>
      <c r="E25" s="11">
        <v>80</v>
      </c>
      <c r="F25" s="12">
        <f t="shared" si="0"/>
        <v>942000</v>
      </c>
    </row>
    <row r="26" spans="1:6" ht="28.5" x14ac:dyDescent="0.25">
      <c r="A26" s="70">
        <v>24</v>
      </c>
      <c r="B26" s="63" t="s">
        <v>53</v>
      </c>
      <c r="C26" s="58" t="s">
        <v>17</v>
      </c>
      <c r="D26" s="60">
        <v>3650</v>
      </c>
      <c r="E26" s="11">
        <v>500</v>
      </c>
      <c r="F26" s="12">
        <f t="shared" si="0"/>
        <v>1825000</v>
      </c>
    </row>
    <row r="27" spans="1:6" x14ac:dyDescent="0.25">
      <c r="A27" s="71">
        <v>25</v>
      </c>
      <c r="B27" s="63" t="s">
        <v>37</v>
      </c>
      <c r="C27" s="58" t="s">
        <v>15</v>
      </c>
      <c r="D27" s="60">
        <v>3250</v>
      </c>
      <c r="E27" s="11">
        <v>60</v>
      </c>
      <c r="F27" s="12">
        <f t="shared" si="0"/>
        <v>195000</v>
      </c>
    </row>
    <row r="28" spans="1:6" x14ac:dyDescent="0.25">
      <c r="A28" s="70">
        <v>26</v>
      </c>
      <c r="B28" s="63" t="s">
        <v>18</v>
      </c>
      <c r="C28" s="58" t="s">
        <v>10</v>
      </c>
      <c r="D28" s="60">
        <v>7900</v>
      </c>
      <c r="E28" s="11">
        <v>30</v>
      </c>
      <c r="F28" s="12">
        <f t="shared" si="0"/>
        <v>237000</v>
      </c>
    </row>
    <row r="29" spans="1:6" x14ac:dyDescent="0.25">
      <c r="A29" s="71">
        <v>27</v>
      </c>
      <c r="B29" s="63" t="s">
        <v>30</v>
      </c>
      <c r="C29" s="58" t="s">
        <v>10</v>
      </c>
      <c r="D29" s="60">
        <v>2100</v>
      </c>
      <c r="E29" s="11">
        <v>500</v>
      </c>
      <c r="F29" s="12">
        <f t="shared" si="0"/>
        <v>1050000</v>
      </c>
    </row>
    <row r="30" spans="1:6" x14ac:dyDescent="0.25">
      <c r="A30" s="70">
        <v>28</v>
      </c>
      <c r="B30" s="63" t="s">
        <v>31</v>
      </c>
      <c r="C30" s="58" t="s">
        <v>10</v>
      </c>
      <c r="D30" s="60">
        <v>2700</v>
      </c>
      <c r="E30" s="11">
        <v>300</v>
      </c>
      <c r="F30" s="12">
        <f t="shared" si="0"/>
        <v>810000</v>
      </c>
    </row>
    <row r="31" spans="1:6" x14ac:dyDescent="0.25">
      <c r="A31" s="71">
        <v>29</v>
      </c>
      <c r="B31" s="63" t="s">
        <v>32</v>
      </c>
      <c r="C31" s="58" t="s">
        <v>10</v>
      </c>
      <c r="D31" s="60">
        <v>2100</v>
      </c>
      <c r="E31" s="14">
        <v>200</v>
      </c>
      <c r="F31" s="12">
        <f t="shared" si="0"/>
        <v>420000</v>
      </c>
    </row>
    <row r="32" spans="1:6" x14ac:dyDescent="0.25">
      <c r="A32" s="70">
        <v>30</v>
      </c>
      <c r="B32" s="63" t="s">
        <v>59</v>
      </c>
      <c r="C32" s="58" t="s">
        <v>10</v>
      </c>
      <c r="D32" s="60">
        <v>4800</v>
      </c>
      <c r="E32" s="14">
        <v>100</v>
      </c>
      <c r="F32" s="12">
        <f t="shared" si="0"/>
        <v>480000</v>
      </c>
    </row>
    <row r="33" spans="1:6" x14ac:dyDescent="0.25">
      <c r="A33" s="71">
        <v>31</v>
      </c>
      <c r="B33" s="63" t="s">
        <v>60</v>
      </c>
      <c r="C33" s="58" t="s">
        <v>10</v>
      </c>
      <c r="D33" s="60">
        <v>950</v>
      </c>
      <c r="E33" s="14">
        <v>600</v>
      </c>
      <c r="F33" s="12">
        <f t="shared" si="0"/>
        <v>570000</v>
      </c>
    </row>
    <row r="34" spans="1:6" x14ac:dyDescent="0.25">
      <c r="A34" s="70">
        <v>32</v>
      </c>
      <c r="B34" s="63" t="s">
        <v>19</v>
      </c>
      <c r="C34" s="58" t="s">
        <v>10</v>
      </c>
      <c r="D34" s="60">
        <v>4775</v>
      </c>
      <c r="E34" s="14">
        <v>15</v>
      </c>
      <c r="F34" s="12">
        <f t="shared" si="0"/>
        <v>71625</v>
      </c>
    </row>
    <row r="35" spans="1:6" x14ac:dyDescent="0.25">
      <c r="A35" s="71">
        <v>33</v>
      </c>
      <c r="B35" s="63" t="s">
        <v>38</v>
      </c>
      <c r="C35" s="58" t="s">
        <v>10</v>
      </c>
      <c r="D35" s="60">
        <v>2700</v>
      </c>
      <c r="E35" s="11">
        <v>60</v>
      </c>
      <c r="F35" s="12">
        <f t="shared" si="0"/>
        <v>162000</v>
      </c>
    </row>
    <row r="36" spans="1:6" x14ac:dyDescent="0.25">
      <c r="A36" s="70">
        <v>34</v>
      </c>
      <c r="B36" s="63" t="s">
        <v>39</v>
      </c>
      <c r="C36" s="58" t="s">
        <v>10</v>
      </c>
      <c r="D36" s="60">
        <v>2700</v>
      </c>
      <c r="E36" s="14">
        <v>100</v>
      </c>
      <c r="F36" s="12">
        <f t="shared" si="0"/>
        <v>270000</v>
      </c>
    </row>
    <row r="37" spans="1:6" ht="28.5" x14ac:dyDescent="0.25">
      <c r="A37" s="71">
        <v>35</v>
      </c>
      <c r="B37" s="63" t="s">
        <v>61</v>
      </c>
      <c r="C37" s="58" t="s">
        <v>10</v>
      </c>
      <c r="D37" s="60">
        <v>4050</v>
      </c>
      <c r="E37" s="14">
        <v>100</v>
      </c>
      <c r="F37" s="12">
        <f t="shared" si="0"/>
        <v>405000</v>
      </c>
    </row>
    <row r="38" spans="1:6" ht="28.5" x14ac:dyDescent="0.25">
      <c r="A38" s="70">
        <v>36</v>
      </c>
      <c r="B38" s="63" t="s">
        <v>62</v>
      </c>
      <c r="C38" s="58" t="s">
        <v>10</v>
      </c>
      <c r="D38" s="60">
        <v>47900</v>
      </c>
      <c r="E38" s="11">
        <v>10</v>
      </c>
      <c r="F38" s="12">
        <f t="shared" si="0"/>
        <v>479000</v>
      </c>
    </row>
    <row r="39" spans="1:6" x14ac:dyDescent="0.25">
      <c r="A39" s="71">
        <v>37</v>
      </c>
      <c r="B39" s="63" t="s">
        <v>63</v>
      </c>
      <c r="C39" s="58" t="s">
        <v>10</v>
      </c>
      <c r="D39" s="60">
        <v>9050</v>
      </c>
      <c r="E39" s="11">
        <v>250</v>
      </c>
      <c r="F39" s="12">
        <f t="shared" si="0"/>
        <v>2262500</v>
      </c>
    </row>
    <row r="40" spans="1:6" ht="28.5" x14ac:dyDescent="0.25">
      <c r="A40" s="70">
        <v>38</v>
      </c>
      <c r="B40" s="63" t="s">
        <v>40</v>
      </c>
      <c r="C40" s="58" t="s">
        <v>10</v>
      </c>
      <c r="D40" s="60">
        <v>22700</v>
      </c>
      <c r="E40" s="14">
        <v>40</v>
      </c>
      <c r="F40" s="12">
        <f t="shared" si="0"/>
        <v>908000</v>
      </c>
    </row>
    <row r="41" spans="1:6" ht="28.5" x14ac:dyDescent="0.25">
      <c r="A41" s="71">
        <v>39</v>
      </c>
      <c r="B41" s="63" t="s">
        <v>51</v>
      </c>
      <c r="C41" s="58" t="s">
        <v>10</v>
      </c>
      <c r="D41" s="60">
        <v>247500</v>
      </c>
      <c r="E41" s="11">
        <v>10</v>
      </c>
      <c r="F41" s="12">
        <f t="shared" si="0"/>
        <v>2475000</v>
      </c>
    </row>
    <row r="42" spans="1:6" ht="28.5" x14ac:dyDescent="0.25">
      <c r="A42" s="70">
        <v>40</v>
      </c>
      <c r="B42" s="63" t="s">
        <v>41</v>
      </c>
      <c r="C42" s="58" t="s">
        <v>10</v>
      </c>
      <c r="D42" s="60">
        <v>4800</v>
      </c>
      <c r="E42" s="14">
        <v>90</v>
      </c>
      <c r="F42" s="12">
        <f t="shared" si="0"/>
        <v>432000</v>
      </c>
    </row>
    <row r="43" spans="1:6" x14ac:dyDescent="0.25">
      <c r="A43" s="71">
        <v>41</v>
      </c>
      <c r="B43" s="63" t="s">
        <v>64</v>
      </c>
      <c r="C43" s="58" t="s">
        <v>10</v>
      </c>
      <c r="D43" s="60">
        <v>2225</v>
      </c>
      <c r="E43" s="11">
        <v>80</v>
      </c>
      <c r="F43" s="12">
        <f t="shared" si="0"/>
        <v>178000</v>
      </c>
    </row>
    <row r="44" spans="1:6" x14ac:dyDescent="0.25">
      <c r="A44" s="70">
        <v>42</v>
      </c>
      <c r="B44" s="63" t="s">
        <v>42</v>
      </c>
      <c r="C44" s="58" t="s">
        <v>10</v>
      </c>
      <c r="D44" s="60">
        <v>2450</v>
      </c>
      <c r="E44" s="11">
        <v>250</v>
      </c>
      <c r="F44" s="12">
        <f t="shared" si="0"/>
        <v>612500</v>
      </c>
    </row>
    <row r="45" spans="1:6" x14ac:dyDescent="0.25">
      <c r="A45" s="71">
        <v>43</v>
      </c>
      <c r="B45" s="63" t="s">
        <v>20</v>
      </c>
      <c r="C45" s="58" t="s">
        <v>10</v>
      </c>
      <c r="D45" s="60">
        <v>2150</v>
      </c>
      <c r="E45" s="11">
        <v>80</v>
      </c>
      <c r="F45" s="12">
        <f t="shared" si="0"/>
        <v>172000</v>
      </c>
    </row>
    <row r="46" spans="1:6" x14ac:dyDescent="0.25">
      <c r="A46" s="70">
        <v>44</v>
      </c>
      <c r="B46" s="63" t="s">
        <v>21</v>
      </c>
      <c r="C46" s="58" t="s">
        <v>10</v>
      </c>
      <c r="D46" s="60">
        <v>275</v>
      </c>
      <c r="E46" s="11">
        <v>2479</v>
      </c>
      <c r="F46" s="12">
        <f t="shared" si="0"/>
        <v>681725</v>
      </c>
    </row>
    <row r="47" spans="1:6" x14ac:dyDescent="0.25">
      <c r="A47" s="71">
        <v>45</v>
      </c>
      <c r="B47" s="63" t="s">
        <v>22</v>
      </c>
      <c r="C47" s="58" t="s">
        <v>10</v>
      </c>
      <c r="D47" s="60">
        <v>275</v>
      </c>
      <c r="E47" s="11">
        <v>800</v>
      </c>
      <c r="F47" s="12">
        <f t="shared" si="0"/>
        <v>220000</v>
      </c>
    </row>
    <row r="48" spans="1:6" x14ac:dyDescent="0.25">
      <c r="A48" s="70">
        <v>46</v>
      </c>
      <c r="B48" s="63" t="s">
        <v>23</v>
      </c>
      <c r="C48" s="58" t="s">
        <v>10</v>
      </c>
      <c r="D48" s="60">
        <v>350</v>
      </c>
      <c r="E48" s="11">
        <v>1000</v>
      </c>
      <c r="F48" s="12">
        <f t="shared" si="0"/>
        <v>350000</v>
      </c>
    </row>
    <row r="49" spans="1:6" x14ac:dyDescent="0.25">
      <c r="A49" s="71">
        <v>47</v>
      </c>
      <c r="B49" s="63" t="s">
        <v>43</v>
      </c>
      <c r="C49" s="58" t="s">
        <v>10</v>
      </c>
      <c r="D49" s="60">
        <v>275</v>
      </c>
      <c r="E49" s="11">
        <v>500</v>
      </c>
      <c r="F49" s="12">
        <f t="shared" si="0"/>
        <v>137500</v>
      </c>
    </row>
    <row r="50" spans="1:6" x14ac:dyDescent="0.25">
      <c r="A50" s="70">
        <v>48</v>
      </c>
      <c r="B50" s="63" t="s">
        <v>24</v>
      </c>
      <c r="C50" s="58" t="s">
        <v>10</v>
      </c>
      <c r="D50" s="60">
        <v>250</v>
      </c>
      <c r="E50" s="11">
        <v>200</v>
      </c>
      <c r="F50" s="12">
        <f t="shared" si="0"/>
        <v>50000</v>
      </c>
    </row>
    <row r="51" spans="1:6" x14ac:dyDescent="0.25">
      <c r="A51" s="71">
        <v>49</v>
      </c>
      <c r="B51" s="63" t="s">
        <v>49</v>
      </c>
      <c r="C51" s="58" t="s">
        <v>10</v>
      </c>
      <c r="D51" s="60">
        <v>82950</v>
      </c>
      <c r="E51" s="11">
        <v>10</v>
      </c>
      <c r="F51" s="12">
        <f t="shared" si="0"/>
        <v>829500</v>
      </c>
    </row>
    <row r="52" spans="1:6" x14ac:dyDescent="0.25">
      <c r="A52" s="70">
        <v>50</v>
      </c>
      <c r="B52" s="63" t="s">
        <v>65</v>
      </c>
      <c r="C52" s="58" t="s">
        <v>10</v>
      </c>
      <c r="D52" s="60">
        <v>2150</v>
      </c>
      <c r="E52" s="11">
        <v>110</v>
      </c>
      <c r="F52" s="12">
        <f>SUM(D52*E52)</f>
        <v>236500</v>
      </c>
    </row>
    <row r="53" spans="1:6" ht="28.5" x14ac:dyDescent="0.25">
      <c r="A53" s="71">
        <v>51</v>
      </c>
      <c r="B53" s="63" t="s">
        <v>72</v>
      </c>
      <c r="C53" s="58" t="s">
        <v>10</v>
      </c>
      <c r="D53" s="60">
        <v>1467300</v>
      </c>
      <c r="E53" s="17">
        <v>6</v>
      </c>
      <c r="F53" s="12">
        <f>SUM(D53*E53)</f>
        <v>8803800</v>
      </c>
    </row>
    <row r="54" spans="1:6" x14ac:dyDescent="0.25">
      <c r="A54" s="70">
        <v>52</v>
      </c>
      <c r="B54" s="64" t="s">
        <v>44</v>
      </c>
      <c r="C54" s="58" t="s">
        <v>10</v>
      </c>
      <c r="D54" s="60">
        <v>7150</v>
      </c>
      <c r="E54" s="17">
        <v>80</v>
      </c>
      <c r="F54" s="12">
        <f t="shared" si="0"/>
        <v>572000</v>
      </c>
    </row>
    <row r="55" spans="1:6" x14ac:dyDescent="0.25">
      <c r="A55" s="71">
        <v>53</v>
      </c>
      <c r="B55" s="64" t="s">
        <v>25</v>
      </c>
      <c r="C55" s="58" t="s">
        <v>10</v>
      </c>
      <c r="D55" s="60">
        <v>3600</v>
      </c>
      <c r="E55" s="17">
        <v>40</v>
      </c>
      <c r="F55" s="12">
        <f t="shared" si="0"/>
        <v>144000</v>
      </c>
    </row>
    <row r="56" spans="1:6" ht="28.5" x14ac:dyDescent="0.25">
      <c r="A56" s="70">
        <v>54</v>
      </c>
      <c r="B56" s="64" t="s">
        <v>66</v>
      </c>
      <c r="C56" s="58" t="s">
        <v>10</v>
      </c>
      <c r="D56" s="60">
        <v>391275</v>
      </c>
      <c r="E56" s="17">
        <v>2</v>
      </c>
      <c r="F56" s="12">
        <f t="shared" si="0"/>
        <v>782550</v>
      </c>
    </row>
    <row r="57" spans="1:6" x14ac:dyDescent="0.25">
      <c r="A57" s="71">
        <v>55</v>
      </c>
      <c r="B57" s="64" t="s">
        <v>26</v>
      </c>
      <c r="C57" s="58" t="s">
        <v>10</v>
      </c>
      <c r="D57" s="60">
        <v>167250</v>
      </c>
      <c r="E57" s="14">
        <v>8</v>
      </c>
      <c r="F57" s="12">
        <f>SUM(D57*E57)</f>
        <v>1338000</v>
      </c>
    </row>
    <row r="58" spans="1:6" x14ac:dyDescent="0.25">
      <c r="A58" s="70">
        <v>56</v>
      </c>
      <c r="B58" s="65" t="s">
        <v>27</v>
      </c>
      <c r="C58" s="58" t="s">
        <v>10</v>
      </c>
      <c r="D58" s="60">
        <v>167250</v>
      </c>
      <c r="E58" s="11">
        <v>8</v>
      </c>
      <c r="F58" s="12">
        <f t="shared" si="0"/>
        <v>1338000</v>
      </c>
    </row>
    <row r="59" spans="1:6" x14ac:dyDescent="0.25">
      <c r="A59" s="71">
        <v>57</v>
      </c>
      <c r="B59" s="66" t="s">
        <v>28</v>
      </c>
      <c r="C59" s="59" t="s">
        <v>10</v>
      </c>
      <c r="D59" s="60">
        <v>206150</v>
      </c>
      <c r="E59" s="20">
        <v>35</v>
      </c>
      <c r="F59" s="21">
        <f t="shared" si="0"/>
        <v>7215250</v>
      </c>
    </row>
    <row r="60" spans="1:6" ht="28.5" x14ac:dyDescent="0.25">
      <c r="A60" s="70">
        <v>58</v>
      </c>
      <c r="B60" s="66" t="s">
        <v>67</v>
      </c>
      <c r="C60" s="59" t="s">
        <v>10</v>
      </c>
      <c r="D60" s="60">
        <v>1255600</v>
      </c>
      <c r="E60" s="11">
        <v>1</v>
      </c>
      <c r="F60" s="21">
        <f>SUM(D60*E60)</f>
        <v>1255600</v>
      </c>
    </row>
    <row r="61" spans="1:6" ht="28.5" x14ac:dyDescent="0.25">
      <c r="A61" s="71">
        <v>59</v>
      </c>
      <c r="B61" s="66" t="s">
        <v>68</v>
      </c>
      <c r="C61" s="59" t="s">
        <v>10</v>
      </c>
      <c r="D61" s="60">
        <v>1255600</v>
      </c>
      <c r="E61" s="11">
        <v>1</v>
      </c>
      <c r="F61" s="25">
        <f>SUM(D61*E61)</f>
        <v>1255600</v>
      </c>
    </row>
    <row r="62" spans="1:6" ht="28.5" x14ac:dyDescent="0.25">
      <c r="A62" s="70">
        <v>60</v>
      </c>
      <c r="B62" s="66" t="s">
        <v>69</v>
      </c>
      <c r="C62" s="59" t="s">
        <v>10</v>
      </c>
      <c r="D62" s="60">
        <v>1255600</v>
      </c>
      <c r="E62" s="11">
        <v>1</v>
      </c>
      <c r="F62" s="25">
        <f t="shared" ref="F62:F64" si="1">SUM(D62*E62)</f>
        <v>1255600</v>
      </c>
    </row>
    <row r="63" spans="1:6" ht="28.5" x14ac:dyDescent="0.25">
      <c r="A63" s="71">
        <v>61</v>
      </c>
      <c r="B63" s="67" t="s">
        <v>70</v>
      </c>
      <c r="C63" s="59" t="s">
        <v>10</v>
      </c>
      <c r="D63" s="60">
        <v>1255600</v>
      </c>
      <c r="E63" s="11">
        <v>1</v>
      </c>
      <c r="F63" s="25">
        <f t="shared" si="1"/>
        <v>1255600</v>
      </c>
    </row>
    <row r="64" spans="1:6" ht="29.25" thickBot="1" x14ac:dyDescent="0.3">
      <c r="A64" s="72">
        <v>62</v>
      </c>
      <c r="B64" s="68" t="s">
        <v>71</v>
      </c>
      <c r="C64" s="59" t="s">
        <v>10</v>
      </c>
      <c r="D64" s="61">
        <v>1255600</v>
      </c>
      <c r="E64" s="17">
        <v>1</v>
      </c>
      <c r="F64" s="25">
        <f t="shared" si="1"/>
        <v>1255600</v>
      </c>
    </row>
    <row r="65" spans="3:6" ht="15.75" thickBot="1" x14ac:dyDescent="0.3">
      <c r="C65" s="73" t="s">
        <v>76</v>
      </c>
      <c r="D65" s="74"/>
      <c r="E65" s="75"/>
      <c r="F65" s="22">
        <f>SUM(F3:F64)</f>
        <v>58250000</v>
      </c>
    </row>
  </sheetData>
  <mergeCells count="3">
    <mergeCell ref="A1:B1"/>
    <mergeCell ref="C1:F1"/>
    <mergeCell ref="C65:E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ESTUDIO DE MERCADO</vt:lpstr>
      <vt:lpstr>PROMEDIO</vt:lpstr>
      <vt:lpstr>'ESTUDIO DE MERCADO'!Área_de_impresión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Camilo Beltran Correa</dc:creator>
  <cp:lastModifiedBy>Ivan Camilo Beltran Correa</cp:lastModifiedBy>
  <cp:lastPrinted>2016-06-02T17:00:48Z</cp:lastPrinted>
  <dcterms:created xsi:type="dcterms:W3CDTF">2016-03-17T17:46:04Z</dcterms:created>
  <dcterms:modified xsi:type="dcterms:W3CDTF">2017-03-22T14:11:35Z</dcterms:modified>
</cp:coreProperties>
</file>